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rodriguez\Desktop\Acceso a la Informacion\monitoreo\info\"/>
    </mc:Choice>
  </mc:AlternateContent>
  <bookViews>
    <workbookView xWindow="0" yWindow="0" windowWidth="17280" windowHeight="3855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7" i="1" s="1"/>
  <c r="F7" i="1"/>
  <c r="F18" i="1"/>
  <c r="F19" i="1"/>
  <c r="F23" i="1"/>
  <c r="F22" i="1"/>
  <c r="F21" i="1"/>
  <c r="F20" i="1"/>
  <c r="F10" i="1"/>
  <c r="F11" i="1"/>
  <c r="F12" i="1"/>
  <c r="F13" i="1"/>
  <c r="F14" i="1"/>
  <c r="F15" i="1"/>
  <c r="F16" i="1"/>
  <c r="F17" i="1"/>
  <c r="F9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C8" i="1"/>
  <c r="C7" i="1" s="1"/>
  <c r="E8" i="1"/>
  <c r="E7" i="1" s="1"/>
  <c r="G7" i="1" s="1"/>
  <c r="D8" i="1"/>
  <c r="D7" i="1" s="1"/>
  <c r="G8" i="1" l="1"/>
  <c r="F8" i="1"/>
</calcChain>
</file>

<file path=xl/sharedStrings.xml><?xml version="1.0" encoding="utf-8"?>
<sst xmlns="http://schemas.openxmlformats.org/spreadsheetml/2006/main" count="29" uniqueCount="29">
  <si>
    <t>Cuadro Núm.2 EJECUCIÓN PRESUPUESTARIA POR OBJETO DE GASTO</t>
  </si>
  <si>
    <t>(En Balboas)</t>
  </si>
  <si>
    <t>DETALLE</t>
  </si>
  <si>
    <t>EJECUCIÓN ACUMULADA</t>
  </si>
  <si>
    <t>VARIACIÓN PORCENTUAL EJECUTADO VS ASIGNADO (6)=(3/2)*100</t>
  </si>
  <si>
    <t>MODIFICADO</t>
  </si>
  <si>
    <t>ASIGNADO</t>
  </si>
  <si>
    <t>(5)=(2)-(3)</t>
  </si>
  <si>
    <t>FUNCIONAMIENTO</t>
  </si>
  <si>
    <t>SERVICIOS PERSONALES</t>
  </si>
  <si>
    <t>PERSONAL FIJO (SUELDOS)</t>
  </si>
  <si>
    <t>GASTOS DE REPRESENTACION FIJOS</t>
  </si>
  <si>
    <t>XIII MES</t>
  </si>
  <si>
    <t>CUOTA PATRONAL DE SEGURO SOCIAL</t>
  </si>
  <si>
    <t>CUOTA PATRONAL DE SEGURO EDUCATIVO</t>
  </si>
  <si>
    <t>CUOTA PATRONAL DE RIESGO PROFESIONAL</t>
  </si>
  <si>
    <t>CUOTA PATRONAL PARA EL FONDO COMPLEMENT.</t>
  </si>
  <si>
    <t>SUELDO CRÉDITOS RECONOCIDOS</t>
  </si>
  <si>
    <t>GASTOS DE REPRESENTACIÓN CRÉDITOS RECONOCIDOS</t>
  </si>
  <si>
    <t>XIII MES DE  CRÉDITOS RECONOCIDOS</t>
  </si>
  <si>
    <t xml:space="preserve">CONTRIBUCIONES A LA SEGURIDAD </t>
  </si>
  <si>
    <t>SERVICIOS NO PERSONALES</t>
  </si>
  <si>
    <t>MATERIALES Y SUMINISTROS</t>
  </si>
  <si>
    <t>MAQUINARIA Y EQUIPOS VARIOS</t>
  </si>
  <si>
    <t>TRANSFERENCIAS CORRIENTES</t>
  </si>
  <si>
    <t>AL 31 DE AGOSTO DE 2020</t>
  </si>
  <si>
    <t>PRESUPUESTO</t>
  </si>
  <si>
    <t>LEY</t>
  </si>
  <si>
    <t>SALDO POR ASIGNAR A LA FECHA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</si>
</sst>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5">
    <xf numFmtId="0" fontId="0" fillId="0" borderId="0" xfId="0"/>
    <xf numFmtId="165" fontId="4" fillId="0" borderId="7" xfId="1" applyNumberFormat="1" applyFont="1" applyBorder="1" applyAlignment="1">
      <alignment horizontal="right" vertical="center"/>
    </xf>
    <xf numFmtId="165" fontId="3" fillId="2" borderId="8" xfId="1" applyNumberFormat="1" applyFont="1" applyFill="1" applyBorder="1" applyAlignment="1">
      <alignment horizontal="center" vertical="center" wrapText="1"/>
    </xf>
    <xf numFmtId="165" fontId="3" fillId="2" borderId="9" xfId="1" applyNumberFormat="1" applyFont="1" applyFill="1" applyBorder="1" applyAlignment="1">
      <alignment horizontal="center" vertical="center" wrapText="1"/>
    </xf>
    <xf numFmtId="165" fontId="3" fillId="0" borderId="5" xfId="1" applyNumberFormat="1" applyFont="1" applyBorder="1" applyAlignment="1">
      <alignment vertical="center" wrapText="1"/>
    </xf>
    <xf numFmtId="165" fontId="3" fillId="0" borderId="7" xfId="1" applyNumberFormat="1" applyFont="1" applyBorder="1" applyAlignment="1">
      <alignment horizontal="right" vertical="center" wrapText="1"/>
    </xf>
    <xf numFmtId="165" fontId="3" fillId="0" borderId="7" xfId="1" applyNumberFormat="1" applyFont="1" applyBorder="1" applyAlignment="1">
      <alignment horizontal="right" vertical="center"/>
    </xf>
    <xf numFmtId="165" fontId="3" fillId="0" borderId="11" xfId="1" applyNumberFormat="1" applyFont="1" applyBorder="1" applyAlignment="1">
      <alignment vertical="center" wrapText="1"/>
    </xf>
    <xf numFmtId="165" fontId="4" fillId="0" borderId="11" xfId="1" applyNumberFormat="1" applyFont="1" applyBorder="1" applyAlignment="1">
      <alignment vertical="center" wrapText="1"/>
    </xf>
    <xf numFmtId="165" fontId="3" fillId="0" borderId="8" xfId="1" applyNumberFormat="1" applyFont="1" applyBorder="1" applyAlignment="1">
      <alignment vertical="center" wrapText="1"/>
    </xf>
    <xf numFmtId="165" fontId="3" fillId="0" borderId="9" xfId="1" applyNumberFormat="1" applyFont="1" applyBorder="1" applyAlignment="1">
      <alignment horizontal="right" vertical="center"/>
    </xf>
    <xf numFmtId="165" fontId="3" fillId="2" borderId="9" xfId="1" applyNumberFormat="1" applyFont="1" applyFill="1" applyBorder="1" applyAlignment="1">
      <alignment horizontal="left" vertical="center" wrapText="1"/>
    </xf>
    <xf numFmtId="9" fontId="5" fillId="0" borderId="5" xfId="2" applyNumberFormat="1" applyFont="1" applyFill="1" applyBorder="1" applyAlignment="1">
      <alignment horizontal="right" vertical="center" wrapText="1"/>
    </xf>
    <xf numFmtId="165" fontId="3" fillId="0" borderId="0" xfId="1" applyNumberFormat="1" applyFont="1" applyBorder="1" applyAlignment="1">
      <alignment horizontal="right" vertical="center"/>
    </xf>
    <xf numFmtId="165" fontId="3" fillId="0" borderId="13" xfId="1" applyNumberFormat="1" applyFont="1" applyBorder="1" applyAlignment="1">
      <alignment horizontal="right" vertical="center"/>
    </xf>
    <xf numFmtId="9" fontId="5" fillId="0" borderId="11" xfId="2" applyNumberFormat="1" applyFont="1" applyFill="1" applyBorder="1" applyAlignment="1">
      <alignment horizontal="right" vertical="center" wrapText="1"/>
    </xf>
    <xf numFmtId="9" fontId="5" fillId="0" borderId="8" xfId="2" applyNumberFormat="1" applyFont="1" applyFill="1" applyBorder="1" applyAlignment="1">
      <alignment horizontal="right" vertical="center" wrapText="1"/>
    </xf>
    <xf numFmtId="165" fontId="4" fillId="0" borderId="0" xfId="1" applyNumberFormat="1" applyFont="1" applyBorder="1" applyAlignment="1">
      <alignment horizontal="right" vertical="center"/>
    </xf>
    <xf numFmtId="9" fontId="6" fillId="0" borderId="11" xfId="2" applyNumberFormat="1" applyFont="1" applyFill="1" applyBorder="1" applyAlignment="1">
      <alignment horizontal="right" vertical="center" wrapText="1"/>
    </xf>
    <xf numFmtId="165" fontId="7" fillId="0" borderId="0" xfId="1" applyNumberFormat="1" applyFont="1"/>
    <xf numFmtId="165" fontId="7" fillId="0" borderId="0" xfId="1" applyNumberFormat="1" applyFont="1" applyAlignment="1">
      <alignment vertical="center" wrapText="1"/>
    </xf>
    <xf numFmtId="164" fontId="7" fillId="0" borderId="0" xfId="1" applyNumberFormat="1" applyFont="1" applyAlignment="1">
      <alignment vertical="center" wrapText="1"/>
    </xf>
    <xf numFmtId="165" fontId="7" fillId="0" borderId="0" xfId="2" applyNumberFormat="1" applyFont="1"/>
    <xf numFmtId="165" fontId="2" fillId="0" borderId="0" xfId="1" applyNumberFormat="1" applyFont="1" applyAlignment="1">
      <alignment vertical="center"/>
    </xf>
    <xf numFmtId="165" fontId="2" fillId="0" borderId="0" xfId="1" applyNumberFormat="1" applyFont="1" applyAlignment="1">
      <alignment horizontal="center" vertical="center"/>
    </xf>
    <xf numFmtId="165" fontId="2" fillId="0" borderId="10" xfId="1" applyNumberFormat="1" applyFont="1" applyBorder="1" applyAlignment="1">
      <alignment horizontal="center" vertical="center"/>
    </xf>
    <xf numFmtId="165" fontId="3" fillId="2" borderId="5" xfId="1" applyNumberFormat="1" applyFont="1" applyFill="1" applyBorder="1" applyAlignment="1">
      <alignment horizontal="center" vertical="center" wrapText="1"/>
    </xf>
    <xf numFmtId="165" fontId="3" fillId="2" borderId="11" xfId="1" applyNumberFormat="1" applyFont="1" applyFill="1" applyBorder="1" applyAlignment="1">
      <alignment horizontal="center" vertical="center" wrapText="1"/>
    </xf>
    <xf numFmtId="165" fontId="3" fillId="2" borderId="8" xfId="1" applyNumberFormat="1" applyFont="1" applyFill="1" applyBorder="1" applyAlignment="1">
      <alignment horizontal="center" vertical="center" wrapText="1"/>
    </xf>
    <xf numFmtId="165" fontId="3" fillId="2" borderId="1" xfId="1" applyNumberFormat="1" applyFont="1" applyFill="1" applyBorder="1" applyAlignment="1">
      <alignment horizontal="center" vertical="center" wrapText="1"/>
    </xf>
    <xf numFmtId="165" fontId="3" fillId="2" borderId="12" xfId="1" applyNumberFormat="1" applyFont="1" applyFill="1" applyBorder="1" applyAlignment="1">
      <alignment horizontal="center" vertical="center" wrapText="1"/>
    </xf>
    <xf numFmtId="165" fontId="3" fillId="2" borderId="2" xfId="1" applyNumberFormat="1" applyFont="1" applyFill="1" applyBorder="1" applyAlignment="1">
      <alignment horizontal="center" vertical="center" wrapText="1"/>
    </xf>
    <xf numFmtId="165" fontId="3" fillId="2" borderId="3" xfId="1" applyNumberFormat="1" applyFont="1" applyFill="1" applyBorder="1" applyAlignment="1">
      <alignment horizontal="center" vertical="center" wrapText="1"/>
    </xf>
    <xf numFmtId="165" fontId="3" fillId="2" borderId="4" xfId="1" applyNumberFormat="1" applyFont="1" applyFill="1" applyBorder="1" applyAlignment="1">
      <alignment horizontal="center" vertical="center" wrapText="1"/>
    </xf>
    <xf numFmtId="165" fontId="3" fillId="2" borderId="6" xfId="1" applyNumberFormat="1" applyFont="1" applyFill="1" applyBorder="1" applyAlignment="1">
      <alignment horizontal="center" vertical="center" wrapText="1"/>
    </xf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3"/>
  <sheetViews>
    <sheetView tabSelected="1" topLeftCell="A4" workbookViewId="0">
      <selection activeCell="E14" sqref="E14"/>
    </sheetView>
  </sheetViews>
  <sheetFormatPr baseColWidth="10" defaultColWidth="11.375" defaultRowHeight="14.25" x14ac:dyDescent="0.2"/>
  <cols>
    <col min="1" max="1" width="16.75" style="19" customWidth="1"/>
    <col min="2" max="16384" width="11.375" style="19"/>
  </cols>
  <sheetData>
    <row r="1" spans="1:9" x14ac:dyDescent="0.2">
      <c r="A1" s="24" t="s">
        <v>0</v>
      </c>
      <c r="B1" s="24"/>
      <c r="C1" s="24"/>
      <c r="D1" s="24"/>
      <c r="E1" s="24"/>
      <c r="F1" s="24"/>
      <c r="G1" s="24"/>
      <c r="H1" s="23"/>
    </row>
    <row r="2" spans="1:9" x14ac:dyDescent="0.2">
      <c r="A2" s="24" t="s">
        <v>25</v>
      </c>
      <c r="B2" s="24"/>
      <c r="C2" s="24"/>
      <c r="D2" s="24"/>
      <c r="E2" s="24"/>
      <c r="F2" s="24"/>
      <c r="G2" s="24"/>
      <c r="H2" s="23"/>
    </row>
    <row r="3" spans="1:9" ht="15" thickBot="1" x14ac:dyDescent="0.25">
      <c r="A3" s="25" t="s">
        <v>1</v>
      </c>
      <c r="B3" s="25"/>
      <c r="C3" s="25"/>
      <c r="D3" s="25"/>
      <c r="E3" s="25"/>
      <c r="F3" s="25"/>
      <c r="G3" s="25"/>
      <c r="H3" s="23"/>
    </row>
    <row r="4" spans="1:9" ht="29.25" customHeight="1" thickBot="1" x14ac:dyDescent="0.25">
      <c r="A4" s="26" t="s">
        <v>2</v>
      </c>
      <c r="B4" s="29" t="s">
        <v>26</v>
      </c>
      <c r="C4" s="30"/>
      <c r="D4" s="31"/>
      <c r="E4" s="32" t="s">
        <v>3</v>
      </c>
      <c r="F4" s="26" t="s">
        <v>28</v>
      </c>
      <c r="G4" s="26" t="s">
        <v>4</v>
      </c>
      <c r="H4" s="20"/>
    </row>
    <row r="5" spans="1:9" ht="15" thickBot="1" x14ac:dyDescent="0.25">
      <c r="A5" s="27"/>
      <c r="B5" s="2" t="s">
        <v>27</v>
      </c>
      <c r="C5" s="3" t="s">
        <v>5</v>
      </c>
      <c r="D5" s="3" t="s">
        <v>6</v>
      </c>
      <c r="E5" s="33"/>
      <c r="F5" s="34"/>
      <c r="G5" s="27"/>
      <c r="H5" s="20"/>
    </row>
    <row r="6" spans="1:9" ht="15" thickBot="1" x14ac:dyDescent="0.25">
      <c r="A6" s="28"/>
      <c r="B6" s="2">
        <v>1</v>
      </c>
      <c r="C6" s="11">
        <v>2</v>
      </c>
      <c r="D6" s="11">
        <v>3</v>
      </c>
      <c r="E6" s="11">
        <v>4</v>
      </c>
      <c r="F6" s="2" t="s">
        <v>7</v>
      </c>
      <c r="G6" s="27"/>
      <c r="H6" s="20"/>
    </row>
    <row r="7" spans="1:9" x14ac:dyDescent="0.2">
      <c r="A7" s="4" t="s">
        <v>8</v>
      </c>
      <c r="B7" s="5">
        <f>SUM(B8+B20+B21+B22+B23)</f>
        <v>2249202</v>
      </c>
      <c r="C7" s="5">
        <f>SUM(C8+C20+C21+C22+C23)</f>
        <v>1939718</v>
      </c>
      <c r="D7" s="5">
        <f t="shared" ref="D7:E7" si="0">SUM(D8+D20+D21+D22+D23)</f>
        <v>1497591</v>
      </c>
      <c r="E7" s="5">
        <f t="shared" si="0"/>
        <v>1077100.8799999999</v>
      </c>
      <c r="F7" s="13">
        <f>SUM(C7-D7)</f>
        <v>442127</v>
      </c>
      <c r="G7" s="12">
        <f>SUM(E7/D7)*100%</f>
        <v>0.71922232438629763</v>
      </c>
      <c r="H7" s="21"/>
      <c r="I7" s="22"/>
    </row>
    <row r="8" spans="1:9" ht="22.5" x14ac:dyDescent="0.2">
      <c r="A8" s="7" t="s">
        <v>9</v>
      </c>
      <c r="B8" s="6">
        <f>SUM(B9+B10+B11+B12+B13++B14+B15+B16+B17+B18+B19)</f>
        <v>1620928</v>
      </c>
      <c r="C8" s="6">
        <f>SUM(C9+C10+C11+C12+C13++C14+C15+C16+C17+C18+C19)</f>
        <v>1590791</v>
      </c>
      <c r="D8" s="6">
        <f>SUM(D9+D10+D11+D12+D13++D14+D15+D16+D17+D18+D19)</f>
        <v>1149164</v>
      </c>
      <c r="E8" s="6">
        <f>SUM(E9+E10+E11+E12+E13++E14+E15+E16+E17+E18+E19)</f>
        <v>795359.88</v>
      </c>
      <c r="F8" s="13">
        <f>SUM(F9:F19)</f>
        <v>441627</v>
      </c>
      <c r="G8" s="15">
        <f t="shared" ref="G8:G23" si="1">SUM(E8/D8)*100%</f>
        <v>0.69212042841578747</v>
      </c>
      <c r="H8" s="20"/>
    </row>
    <row r="9" spans="1:9" ht="22.5" x14ac:dyDescent="0.2">
      <c r="A9" s="8" t="s">
        <v>10</v>
      </c>
      <c r="B9" s="1">
        <v>1302240</v>
      </c>
      <c r="C9" s="1">
        <v>1257604</v>
      </c>
      <c r="D9" s="1">
        <v>909684</v>
      </c>
      <c r="E9" s="1">
        <v>627587</v>
      </c>
      <c r="F9" s="17">
        <f>SUM(C9-D9)</f>
        <v>347920</v>
      </c>
      <c r="G9" s="18">
        <f t="shared" si="1"/>
        <v>0.68989561210266426</v>
      </c>
      <c r="H9" s="20"/>
    </row>
    <row r="10" spans="1:9" ht="22.5" x14ac:dyDescent="0.2">
      <c r="A10" s="8" t="s">
        <v>11</v>
      </c>
      <c r="B10" s="1">
        <v>54000</v>
      </c>
      <c r="C10" s="1">
        <v>51065</v>
      </c>
      <c r="D10" s="1">
        <v>33065</v>
      </c>
      <c r="E10" s="1">
        <v>26000</v>
      </c>
      <c r="F10" s="17">
        <f t="shared" ref="F10:F17" si="2">SUM(C10-D10)</f>
        <v>18000</v>
      </c>
      <c r="G10" s="18">
        <f t="shared" si="1"/>
        <v>0.7863299561469832</v>
      </c>
      <c r="H10" s="20"/>
    </row>
    <row r="11" spans="1:9" x14ac:dyDescent="0.2">
      <c r="A11" s="8" t="s">
        <v>12</v>
      </c>
      <c r="B11" s="1">
        <v>36850</v>
      </c>
      <c r="C11" s="1">
        <v>36061</v>
      </c>
      <c r="D11" s="1">
        <v>25211</v>
      </c>
      <c r="E11" s="1">
        <v>18663</v>
      </c>
      <c r="F11" s="17">
        <f t="shared" si="2"/>
        <v>10850</v>
      </c>
      <c r="G11" s="18">
        <f t="shared" si="1"/>
        <v>0.74027210344690808</v>
      </c>
      <c r="H11" s="20"/>
    </row>
    <row r="12" spans="1:9" ht="22.5" x14ac:dyDescent="0.2">
      <c r="A12" s="8" t="s">
        <v>13</v>
      </c>
      <c r="B12" s="1">
        <v>174511</v>
      </c>
      <c r="C12" s="1">
        <v>123977</v>
      </c>
      <c r="D12" s="1">
        <v>65810</v>
      </c>
      <c r="E12" s="1">
        <v>58381.19</v>
      </c>
      <c r="F12" s="17">
        <f t="shared" si="2"/>
        <v>58167</v>
      </c>
      <c r="G12" s="18">
        <f t="shared" si="1"/>
        <v>0.8871173074000912</v>
      </c>
      <c r="H12" s="20"/>
    </row>
    <row r="13" spans="1:9" ht="22.5" x14ac:dyDescent="0.2">
      <c r="A13" s="8" t="s">
        <v>14</v>
      </c>
      <c r="B13" s="1">
        <v>20074</v>
      </c>
      <c r="C13" s="1">
        <v>18544</v>
      </c>
      <c r="D13" s="1">
        <v>11854</v>
      </c>
      <c r="E13" s="1">
        <v>6738</v>
      </c>
      <c r="F13" s="17">
        <f t="shared" si="2"/>
        <v>6690</v>
      </c>
      <c r="G13" s="18">
        <f t="shared" si="1"/>
        <v>0.56841572464990719</v>
      </c>
      <c r="H13" s="20"/>
    </row>
    <row r="14" spans="1:9" ht="22.5" x14ac:dyDescent="0.2">
      <c r="A14" s="8" t="s">
        <v>15</v>
      </c>
      <c r="B14" s="1">
        <v>29238</v>
      </c>
      <c r="C14" s="1">
        <v>29238</v>
      </c>
      <c r="D14" s="1">
        <v>29238</v>
      </c>
      <c r="E14" s="1">
        <v>9844.0300000000007</v>
      </c>
      <c r="F14" s="17">
        <f t="shared" si="2"/>
        <v>0</v>
      </c>
      <c r="G14" s="18">
        <f t="shared" si="1"/>
        <v>0.33668616184417544</v>
      </c>
      <c r="H14" s="20"/>
    </row>
    <row r="15" spans="1:9" ht="33.75" x14ac:dyDescent="0.2">
      <c r="A15" s="8" t="s">
        <v>16</v>
      </c>
      <c r="B15" s="1">
        <v>4015</v>
      </c>
      <c r="C15" s="1">
        <v>3834</v>
      </c>
      <c r="D15" s="1">
        <v>3834</v>
      </c>
      <c r="E15" s="1">
        <v>1642.73</v>
      </c>
      <c r="F15" s="17">
        <f t="shared" si="2"/>
        <v>0</v>
      </c>
      <c r="G15" s="18">
        <f t="shared" si="1"/>
        <v>0.42846374543557642</v>
      </c>
      <c r="H15" s="20"/>
    </row>
    <row r="16" spans="1:9" ht="22.5" x14ac:dyDescent="0.2">
      <c r="A16" s="8" t="s">
        <v>17</v>
      </c>
      <c r="B16" s="1"/>
      <c r="C16" s="1">
        <v>22534</v>
      </c>
      <c r="D16" s="1">
        <v>22534</v>
      </c>
      <c r="E16" s="1">
        <v>18599.990000000002</v>
      </c>
      <c r="F16" s="17">
        <f t="shared" si="2"/>
        <v>0</v>
      </c>
      <c r="G16" s="18">
        <f t="shared" si="1"/>
        <v>0.82541892251708537</v>
      </c>
      <c r="H16" s="20"/>
    </row>
    <row r="17" spans="1:8" ht="45" x14ac:dyDescent="0.2">
      <c r="A17" s="8" t="s">
        <v>18</v>
      </c>
      <c r="B17" s="1"/>
      <c r="C17" s="1">
        <v>467</v>
      </c>
      <c r="D17" s="1">
        <v>467</v>
      </c>
      <c r="E17" s="1">
        <v>466.67</v>
      </c>
      <c r="F17" s="17">
        <f t="shared" si="2"/>
        <v>0</v>
      </c>
      <c r="G17" s="18">
        <f t="shared" si="1"/>
        <v>0.99929336188436835</v>
      </c>
      <c r="H17" s="20"/>
    </row>
    <row r="18" spans="1:8" ht="22.5" x14ac:dyDescent="0.2">
      <c r="A18" s="8" t="s">
        <v>19</v>
      </c>
      <c r="B18" s="1"/>
      <c r="C18" s="1">
        <v>1233</v>
      </c>
      <c r="D18" s="1">
        <v>1233</v>
      </c>
      <c r="E18" s="1">
        <v>1231.3699999999999</v>
      </c>
      <c r="F18" s="17">
        <f>SUM(C18-D18)</f>
        <v>0</v>
      </c>
      <c r="G18" s="18">
        <f t="shared" si="1"/>
        <v>0.99867802108678017</v>
      </c>
      <c r="H18" s="20"/>
    </row>
    <row r="19" spans="1:8" ht="22.5" x14ac:dyDescent="0.2">
      <c r="A19" s="8" t="s">
        <v>20</v>
      </c>
      <c r="B19" s="1"/>
      <c r="C19" s="1">
        <v>46234</v>
      </c>
      <c r="D19" s="1">
        <v>46234</v>
      </c>
      <c r="E19" s="1">
        <v>26205.9</v>
      </c>
      <c r="F19" s="17">
        <f>SUM(C19-D19)</f>
        <v>0</v>
      </c>
      <c r="G19" s="18">
        <f t="shared" si="1"/>
        <v>0.56681013972401262</v>
      </c>
      <c r="H19" s="20"/>
    </row>
    <row r="20" spans="1:8" ht="22.5" x14ac:dyDescent="0.2">
      <c r="A20" s="7" t="s">
        <v>21</v>
      </c>
      <c r="B20" s="5">
        <v>387250</v>
      </c>
      <c r="C20" s="5">
        <v>267308</v>
      </c>
      <c r="D20" s="5">
        <v>267308</v>
      </c>
      <c r="E20" s="5">
        <v>253605</v>
      </c>
      <c r="F20" s="13">
        <f>SUM(C20-E20)</f>
        <v>13703</v>
      </c>
      <c r="G20" s="15">
        <f t="shared" si="1"/>
        <v>0.94873703742499294</v>
      </c>
      <c r="H20" s="20"/>
    </row>
    <row r="21" spans="1:8" ht="22.5" x14ac:dyDescent="0.2">
      <c r="A21" s="7" t="s">
        <v>22</v>
      </c>
      <c r="B21" s="6">
        <v>76122</v>
      </c>
      <c r="C21" s="6">
        <v>62127</v>
      </c>
      <c r="D21" s="6">
        <v>61627</v>
      </c>
      <c r="E21" s="6">
        <v>15533</v>
      </c>
      <c r="F21" s="13">
        <f>SUM(C21-E21)</f>
        <v>46594</v>
      </c>
      <c r="G21" s="15">
        <f t="shared" si="1"/>
        <v>0.25204861505508946</v>
      </c>
      <c r="H21" s="20"/>
    </row>
    <row r="22" spans="1:8" ht="22.5" x14ac:dyDescent="0.2">
      <c r="A22" s="7" t="s">
        <v>23</v>
      </c>
      <c r="B22" s="6">
        <v>19402</v>
      </c>
      <c r="C22" s="6">
        <v>14142</v>
      </c>
      <c r="D22" s="6">
        <v>14142</v>
      </c>
      <c r="E22" s="6">
        <v>7253</v>
      </c>
      <c r="F22" s="13">
        <f>SUM(C22-E22)</f>
        <v>6889</v>
      </c>
      <c r="G22" s="15">
        <f t="shared" si="1"/>
        <v>0.51286946683637391</v>
      </c>
      <c r="H22" s="20"/>
    </row>
    <row r="23" spans="1:8" ht="23.25" thickBot="1" x14ac:dyDescent="0.25">
      <c r="A23" s="9" t="s">
        <v>24</v>
      </c>
      <c r="B23" s="10">
        <v>145500</v>
      </c>
      <c r="C23" s="10">
        <v>5350</v>
      </c>
      <c r="D23" s="10">
        <v>5350</v>
      </c>
      <c r="E23" s="10">
        <v>5350</v>
      </c>
      <c r="F23" s="14">
        <f>SUM(C23-E23)</f>
        <v>0</v>
      </c>
      <c r="G23" s="16">
        <f t="shared" si="1"/>
        <v>1</v>
      </c>
      <c r="H23" s="20"/>
    </row>
  </sheetData>
  <mergeCells count="8">
    <mergeCell ref="A1:G1"/>
    <mergeCell ref="A2:G2"/>
    <mergeCell ref="A3:G3"/>
    <mergeCell ref="A4:A6"/>
    <mergeCell ref="B4:D4"/>
    <mergeCell ref="E4:E5"/>
    <mergeCell ref="F4:F5"/>
    <mergeCell ref="G4:G6"/>
  </mergeCells>
  <pageMargins left="0.7" right="0.7" top="0.75" bottom="0.75" header="0.3" footer="0.3"/>
  <pageSetup paperSize="12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Vianed Ballesteros</dc:creator>
  <cp:lastModifiedBy>Juan Pablo Rodriguez</cp:lastModifiedBy>
  <cp:lastPrinted>2020-09-14T15:52:39Z</cp:lastPrinted>
  <dcterms:created xsi:type="dcterms:W3CDTF">2020-09-10T19:50:32Z</dcterms:created>
  <dcterms:modified xsi:type="dcterms:W3CDTF">2020-09-15T21:50:26Z</dcterms:modified>
</cp:coreProperties>
</file>