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/>
  <mc:AlternateContent xmlns:mc="http://schemas.openxmlformats.org/markup-compatibility/2006">
    <mc:Choice Requires="x15">
      <x15ac:absPath xmlns:x15ac="http://schemas.microsoft.com/office/spreadsheetml/2010/11/ac" url="/Users/jrodriguez/Desktop/web 2021/enero 2021/"/>
    </mc:Choice>
  </mc:AlternateContent>
  <xr:revisionPtr revIDLastSave="0" documentId="8_{76A6A0B0-A075-464D-8C81-A4524D208863}" xr6:coauthVersionLast="46" xr6:coauthVersionMax="46" xr10:uidLastSave="{00000000-0000-0000-0000-000000000000}"/>
  <bookViews>
    <workbookView xWindow="0" yWindow="460" windowWidth="24000" windowHeight="926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20" i="1"/>
  <c r="C20" i="1"/>
  <c r="G20" i="1" s="1"/>
  <c r="B20" i="1"/>
  <c r="E19" i="1"/>
  <c r="D19" i="1"/>
  <c r="C19" i="1"/>
  <c r="F19" i="1" s="1"/>
  <c r="B19" i="1"/>
  <c r="E18" i="1"/>
  <c r="D18" i="1"/>
  <c r="C18" i="1"/>
  <c r="F18" i="1" s="1"/>
  <c r="B18" i="1"/>
  <c r="E17" i="1"/>
  <c r="D17" i="1"/>
  <c r="C17" i="1"/>
  <c r="F17" i="1" s="1"/>
  <c r="B17" i="1"/>
  <c r="E16" i="1"/>
  <c r="D16" i="1"/>
  <c r="C16" i="1"/>
  <c r="F16" i="1" s="1"/>
  <c r="B16" i="1"/>
  <c r="E15" i="1"/>
  <c r="D15" i="1"/>
  <c r="C15" i="1"/>
  <c r="F15" i="1" s="1"/>
  <c r="B15" i="1"/>
  <c r="E14" i="1"/>
  <c r="D14" i="1"/>
  <c r="C14" i="1"/>
  <c r="F14" i="1" s="1"/>
  <c r="B14" i="1"/>
  <c r="E13" i="1"/>
  <c r="G13" i="1" s="1"/>
  <c r="D13" i="1"/>
  <c r="C13" i="1"/>
  <c r="F13" i="1" s="1"/>
  <c r="B13" i="1"/>
  <c r="E12" i="1"/>
  <c r="D12" i="1"/>
  <c r="C12" i="1"/>
  <c r="F12" i="1" s="1"/>
  <c r="B12" i="1"/>
  <c r="E11" i="1"/>
  <c r="G11" i="1" s="1"/>
  <c r="D11" i="1"/>
  <c r="C11" i="1"/>
  <c r="F11" i="1" s="1"/>
  <c r="B11" i="1"/>
  <c r="E10" i="1"/>
  <c r="D10" i="1"/>
  <c r="C10" i="1"/>
  <c r="F10" i="1" s="1"/>
  <c r="F9" i="1" s="1"/>
  <c r="B10" i="1"/>
  <c r="E9" i="1"/>
  <c r="G9" i="1" s="1"/>
  <c r="D9" i="1"/>
  <c r="D8" i="1" s="1"/>
  <c r="C9" i="1"/>
  <c r="B9" i="1"/>
  <c r="C8" i="1"/>
  <c r="F8" i="1" s="1"/>
  <c r="B8" i="1"/>
  <c r="G15" i="1" l="1"/>
  <c r="G17" i="1"/>
  <c r="G10" i="1"/>
  <c r="G12" i="1"/>
  <c r="G14" i="1"/>
  <c r="E8" i="1"/>
  <c r="G8" i="1" s="1"/>
  <c r="F20" i="1"/>
  <c r="G16" i="1"/>
  <c r="G18" i="1"/>
</calcChain>
</file>

<file path=xl/sharedStrings.xml><?xml version="1.0" encoding="utf-8"?>
<sst xmlns="http://schemas.openxmlformats.org/spreadsheetml/2006/main" count="26" uniqueCount="26">
  <si>
    <t>AUTORIDAD NACIONAL DE TRANSPARENCIA Y ACCESO A LA INFORMACIÓN</t>
  </si>
  <si>
    <t xml:space="preserve"> EJECUCIÓN PRESUPUESTARIA POR OBJETO DE GASTO</t>
  </si>
  <si>
    <t>AL 31 DE ENERO DE 2021</t>
  </si>
  <si>
    <t>(En Balboas)</t>
  </si>
  <si>
    <t>DETALLE</t>
  </si>
  <si>
    <t>PRESUPUESTO</t>
  </si>
  <si>
    <t xml:space="preserve">COMPROMISOS EJECUTADO </t>
  </si>
  <si>
    <t>SALDO POR ASIGNAR A LA FECHA</t>
  </si>
  <si>
    <t>LEY</t>
  </si>
  <si>
    <t>MODIFICADO</t>
  </si>
  <si>
    <t>ASIGNADO</t>
  </si>
  <si>
    <t>(5)=(2)-(3)</t>
  </si>
  <si>
    <t>FUNCIONAMIENTO</t>
  </si>
  <si>
    <t>SERVICIOS PERSONALES</t>
  </si>
  <si>
    <t>PERSONAL FIJO (SUELDOS)</t>
  </si>
  <si>
    <t>GASTOS DE REPRESENTACION FIJOS</t>
  </si>
  <si>
    <t>XIII MES</t>
  </si>
  <si>
    <t>CUOTA PATRONAL DE SEGURO SOCIAL</t>
  </si>
  <si>
    <t>CUOTA PATRONAL DE SEGURO EDUCATIVO</t>
  </si>
  <si>
    <t>CUOTA PATRONAL DE RIESGO PROFESIONAL</t>
  </si>
  <si>
    <t>CUOTA PATRONAL PARA EL FONDO COMPLEMENT.</t>
  </si>
  <si>
    <t>SERVICIOS NO PERSONALES</t>
  </si>
  <si>
    <t>MATERIALES Y SUMINISTROS</t>
  </si>
  <si>
    <t>MAQUINARIA Y EQUIPOS VARIOS</t>
  </si>
  <si>
    <t>TRANSFERENCIAS CORRIENTES</t>
  </si>
  <si>
    <t>VARIACIÓN PORCENTUAL EJECUTADO VS PRESUPUESTO MODI. (6)=(4/2)*100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</si>
</sst>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165" fontId="3" fillId="2" borderId="8" xfId="1" applyNumberFormat="1" applyFont="1" applyFill="1" applyBorder="1" applyAlignment="1">
      <alignment horizontal="center" vertical="center" wrapText="1"/>
    </xf>
    <xf numFmtId="165" fontId="3" fillId="2" borderId="9" xfId="1" applyNumberFormat="1" applyFont="1" applyFill="1" applyBorder="1" applyAlignment="1">
      <alignment horizontal="center" vertical="center" wrapText="1"/>
    </xf>
    <xf numFmtId="165" fontId="3" fillId="2" borderId="12" xfId="1" applyNumberFormat="1" applyFont="1" applyFill="1" applyBorder="1" applyAlignment="1">
      <alignment horizontal="left" vertical="center" wrapText="1"/>
    </xf>
    <xf numFmtId="165" fontId="3" fillId="2" borderId="9" xfId="1" applyNumberFormat="1" applyFont="1" applyFill="1" applyBorder="1" applyAlignment="1">
      <alignment horizontal="left" vertical="center" wrapText="1"/>
    </xf>
    <xf numFmtId="165" fontId="3" fillId="0" borderId="2" xfId="1" applyNumberFormat="1" applyFont="1" applyBorder="1" applyAlignment="1">
      <alignment vertical="center" wrapText="1"/>
    </xf>
    <xf numFmtId="165" fontId="3" fillId="0" borderId="2" xfId="1" applyNumberFormat="1" applyFont="1" applyBorder="1" applyAlignment="1">
      <alignment horizontal="right" vertical="center" wrapText="1"/>
    </xf>
    <xf numFmtId="165" fontId="3" fillId="0" borderId="2" xfId="1" applyNumberFormat="1" applyFont="1" applyFill="1" applyBorder="1" applyAlignment="1">
      <alignment horizontal="right" vertical="center" wrapText="1"/>
    </xf>
    <xf numFmtId="165" fontId="3" fillId="0" borderId="2" xfId="1" applyNumberFormat="1" applyFont="1" applyBorder="1" applyAlignment="1">
      <alignment horizontal="right" vertical="center"/>
    </xf>
    <xf numFmtId="9" fontId="4" fillId="0" borderId="2" xfId="2" applyNumberFormat="1" applyFont="1" applyFill="1" applyBorder="1" applyAlignment="1">
      <alignment horizontal="right" vertical="center" wrapText="1"/>
    </xf>
    <xf numFmtId="165" fontId="3" fillId="0" borderId="7" xfId="1" applyNumberFormat="1" applyFont="1" applyBorder="1" applyAlignment="1">
      <alignment vertical="center" wrapText="1"/>
    </xf>
    <xf numFmtId="3" fontId="4" fillId="3" borderId="7" xfId="0" applyNumberFormat="1" applyFont="1" applyFill="1" applyBorder="1" applyAlignment="1">
      <alignment vertical="center"/>
    </xf>
    <xf numFmtId="165" fontId="3" fillId="0" borderId="7" xfId="1" applyNumberFormat="1" applyFont="1" applyBorder="1" applyAlignment="1">
      <alignment horizontal="right" vertical="center"/>
    </xf>
    <xf numFmtId="9" fontId="4" fillId="0" borderId="7" xfId="2" applyNumberFormat="1" applyFont="1" applyFill="1" applyBorder="1" applyAlignment="1">
      <alignment horizontal="right" vertical="center" wrapText="1"/>
    </xf>
    <xf numFmtId="165" fontId="5" fillId="0" borderId="7" xfId="1" applyNumberFormat="1" applyFont="1" applyBorder="1" applyAlignment="1">
      <alignment vertical="center" wrapText="1"/>
    </xf>
    <xf numFmtId="3" fontId="6" fillId="3" borderId="7" xfId="0" applyNumberFormat="1" applyFont="1" applyFill="1" applyBorder="1" applyAlignment="1">
      <alignment vertical="center"/>
    </xf>
    <xf numFmtId="165" fontId="5" fillId="0" borderId="7" xfId="1" applyNumberFormat="1" applyFont="1" applyBorder="1" applyAlignment="1">
      <alignment horizontal="right" vertical="center"/>
    </xf>
    <xf numFmtId="9" fontId="6" fillId="0" borderId="7" xfId="2" applyNumberFormat="1" applyFont="1" applyFill="1" applyBorder="1" applyAlignment="1">
      <alignment horizontal="right" vertical="center" wrapText="1"/>
    </xf>
    <xf numFmtId="165" fontId="3" fillId="0" borderId="8" xfId="1" applyNumberFormat="1" applyFont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/>
    </xf>
    <xf numFmtId="165" fontId="3" fillId="0" borderId="8" xfId="1" applyNumberFormat="1" applyFont="1" applyBorder="1" applyAlignment="1">
      <alignment horizontal="right" vertical="center"/>
    </xf>
    <xf numFmtId="9" fontId="4" fillId="0" borderId="8" xfId="2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2" borderId="7" xfId="1" applyNumberFormat="1" applyFont="1" applyFill="1" applyBorder="1" applyAlignment="1">
      <alignment horizontal="center" vertical="center" wrapText="1"/>
    </xf>
    <xf numFmtId="165" fontId="3" fillId="2" borderId="8" xfId="1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165" fontId="3" fillId="2" borderId="5" xfId="1" applyNumberFormat="1" applyFont="1" applyFill="1" applyBorder="1" applyAlignment="1">
      <alignment horizontal="center" vertical="center" wrapText="1"/>
    </xf>
    <xf numFmtId="165" fontId="3" fillId="2" borderId="6" xfId="1" applyNumberFormat="1" applyFont="1" applyFill="1" applyBorder="1" applyAlignment="1">
      <alignment horizontal="center" vertical="center" wrapText="1"/>
    </xf>
    <xf numFmtId="165" fontId="3" fillId="2" borderId="10" xfId="1" applyNumberFormat="1" applyFont="1" applyFill="1" applyBorder="1" applyAlignment="1">
      <alignment horizontal="center" vertical="center" wrapText="1"/>
    </xf>
    <xf numFmtId="165" fontId="3" fillId="2" borderId="11" xfId="1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vballesteros/Documents/PRESUPUESTO/EJECUCI&#211;N%20PRESUPUESTARIA%202021/Copia%20de%201-INF+DE+EJECUCION%20PRESUPUESTARIA%202021%20(Autoguardado)5--2-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 01"/>
      <sheetName val="RESUMEN 01"/>
      <sheetName val="GASTO FUNC 01"/>
      <sheetName val="CONSOLIDADO 01"/>
      <sheetName val="EJEC. RUBRO 01"/>
      <sheetName val="ING. RECA 01"/>
      <sheetName val="INGRESO 01"/>
      <sheetName val="ING. GASTO 01"/>
      <sheetName val="WEB"/>
    </sheetNames>
    <sheetDataSet>
      <sheetData sheetId="0">
        <row r="8">
          <cell r="C8">
            <v>1412126</v>
          </cell>
          <cell r="F8">
            <v>1412126</v>
          </cell>
          <cell r="G8">
            <v>115066</v>
          </cell>
          <cell r="J8">
            <v>98980</v>
          </cell>
        </row>
        <row r="9">
          <cell r="C9">
            <v>1133760</v>
          </cell>
          <cell r="F9">
            <v>1133760</v>
          </cell>
          <cell r="G9">
            <v>94480</v>
          </cell>
          <cell r="J9">
            <v>94480</v>
          </cell>
        </row>
        <row r="10">
          <cell r="C10">
            <v>54000</v>
          </cell>
          <cell r="F10">
            <v>54000</v>
          </cell>
          <cell r="G10">
            <v>4500</v>
          </cell>
          <cell r="J10">
            <v>4500</v>
          </cell>
        </row>
        <row r="11">
          <cell r="C11">
            <v>31350</v>
          </cell>
          <cell r="F11">
            <v>31350</v>
          </cell>
          <cell r="G11">
            <v>0</v>
          </cell>
          <cell r="J11">
            <v>0</v>
          </cell>
        </row>
        <row r="12">
          <cell r="C12">
            <v>153281</v>
          </cell>
          <cell r="F12">
            <v>153281</v>
          </cell>
          <cell r="G12">
            <v>12774</v>
          </cell>
          <cell r="J12">
            <v>0</v>
          </cell>
        </row>
        <row r="13">
          <cell r="C13">
            <v>17546</v>
          </cell>
          <cell r="F13">
            <v>17546</v>
          </cell>
          <cell r="G13">
            <v>1463</v>
          </cell>
          <cell r="J13">
            <v>0</v>
          </cell>
        </row>
        <row r="14">
          <cell r="C14">
            <v>18680</v>
          </cell>
          <cell r="F14">
            <v>18680</v>
          </cell>
          <cell r="G14">
            <v>1556</v>
          </cell>
          <cell r="J14">
            <v>0</v>
          </cell>
        </row>
        <row r="15">
          <cell r="C15">
            <v>3509</v>
          </cell>
          <cell r="F15">
            <v>3509</v>
          </cell>
          <cell r="G15">
            <v>293</v>
          </cell>
          <cell r="J15">
            <v>0</v>
          </cell>
        </row>
        <row r="16">
          <cell r="C16">
            <v>472457</v>
          </cell>
          <cell r="F16">
            <v>423210</v>
          </cell>
          <cell r="G16">
            <v>9616.5</v>
          </cell>
          <cell r="J16">
            <v>0</v>
          </cell>
        </row>
        <row r="43">
          <cell r="C43">
            <v>54867</v>
          </cell>
          <cell r="F43">
            <v>38627</v>
          </cell>
          <cell r="G43">
            <v>487</v>
          </cell>
          <cell r="J43">
            <v>0</v>
          </cell>
        </row>
        <row r="62">
          <cell r="C62">
            <v>0</v>
          </cell>
          <cell r="F62">
            <v>0</v>
          </cell>
          <cell r="G62">
            <v>0</v>
          </cell>
          <cell r="J62">
            <v>0</v>
          </cell>
        </row>
        <row r="70">
          <cell r="C70">
            <v>268</v>
          </cell>
          <cell r="F70">
            <v>268</v>
          </cell>
          <cell r="G70">
            <v>0</v>
          </cell>
          <cell r="J7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zoomScale="130" zoomScaleNormal="130" workbookViewId="0">
      <selection activeCell="I9" sqref="I9"/>
    </sheetView>
  </sheetViews>
  <sheetFormatPr baseColWidth="10" defaultRowHeight="15" x14ac:dyDescent="0.2"/>
  <cols>
    <col min="2" max="2" width="11.5" style="22"/>
    <col min="5" max="5" width="13.6640625" customWidth="1"/>
    <col min="7" max="7" width="12.5" customWidth="1"/>
  </cols>
  <sheetData>
    <row r="1" spans="1:7" x14ac:dyDescent="0.2">
      <c r="A1" s="23" t="s">
        <v>0</v>
      </c>
      <c r="B1" s="23"/>
      <c r="C1" s="23"/>
      <c r="D1" s="23"/>
      <c r="E1" s="23"/>
      <c r="F1" s="23"/>
      <c r="G1" s="23"/>
    </row>
    <row r="2" spans="1:7" x14ac:dyDescent="0.2">
      <c r="A2" s="24" t="s">
        <v>1</v>
      </c>
      <c r="B2" s="24"/>
      <c r="C2" s="24"/>
      <c r="D2" s="24"/>
      <c r="E2" s="24"/>
      <c r="F2" s="24"/>
      <c r="G2" s="24"/>
    </row>
    <row r="3" spans="1:7" x14ac:dyDescent="0.2">
      <c r="A3" s="24" t="s">
        <v>2</v>
      </c>
      <c r="B3" s="24"/>
      <c r="C3" s="24"/>
      <c r="D3" s="24"/>
      <c r="E3" s="24"/>
      <c r="F3" s="24"/>
      <c r="G3" s="24"/>
    </row>
    <row r="4" spans="1:7" ht="16" thickBot="1" x14ac:dyDescent="0.25">
      <c r="A4" s="25" t="s">
        <v>3</v>
      </c>
      <c r="B4" s="25"/>
      <c r="C4" s="25"/>
      <c r="D4" s="25"/>
      <c r="E4" s="25"/>
      <c r="F4" s="25"/>
      <c r="G4" s="25"/>
    </row>
    <row r="5" spans="1:7" ht="15.75" customHeight="1" thickBot="1" x14ac:dyDescent="0.25">
      <c r="A5" s="26" t="s">
        <v>4</v>
      </c>
      <c r="B5" s="29" t="s">
        <v>5</v>
      </c>
      <c r="C5" s="30"/>
      <c r="D5" s="31"/>
      <c r="E5" s="32" t="s">
        <v>6</v>
      </c>
      <c r="F5" s="26" t="s">
        <v>7</v>
      </c>
      <c r="G5" s="26" t="s">
        <v>25</v>
      </c>
    </row>
    <row r="6" spans="1:7" ht="16" thickBot="1" x14ac:dyDescent="0.25">
      <c r="A6" s="27"/>
      <c r="B6" s="1" t="s">
        <v>8</v>
      </c>
      <c r="C6" s="2" t="s">
        <v>9</v>
      </c>
      <c r="D6" s="2" t="s">
        <v>10</v>
      </c>
      <c r="E6" s="33"/>
      <c r="F6" s="34"/>
      <c r="G6" s="27"/>
    </row>
    <row r="7" spans="1:7" ht="41.25" customHeight="1" thickBot="1" x14ac:dyDescent="0.25">
      <c r="A7" s="28"/>
      <c r="B7" s="3">
        <v>1</v>
      </c>
      <c r="C7" s="4">
        <v>2</v>
      </c>
      <c r="D7" s="3">
        <v>3</v>
      </c>
      <c r="E7" s="4">
        <v>4</v>
      </c>
      <c r="F7" s="1" t="s">
        <v>11</v>
      </c>
      <c r="G7" s="27"/>
    </row>
    <row r="8" spans="1:7" ht="36" x14ac:dyDescent="0.2">
      <c r="A8" s="5" t="s">
        <v>12</v>
      </c>
      <c r="B8" s="6">
        <f>SUM(B9+B17+B18+B19+B20)</f>
        <v>1939718</v>
      </c>
      <c r="C8" s="7">
        <f>SUM(C9+C17+C18+C19+C20)</f>
        <v>1874231</v>
      </c>
      <c r="D8" s="7">
        <f>SUM(D9+D17+D18+D19+D20)</f>
        <v>125169.5</v>
      </c>
      <c r="E8" s="6">
        <f>SUM(E9+E17+E18+E19+E20)</f>
        <v>98980</v>
      </c>
      <c r="F8" s="8">
        <f>SUM(C8-D8)</f>
        <v>1749061.5</v>
      </c>
      <c r="G8" s="9">
        <f>SUM(E8/C8)*100%</f>
        <v>5.2810992881880625E-2</v>
      </c>
    </row>
    <row r="9" spans="1:7" ht="24" x14ac:dyDescent="0.2">
      <c r="A9" s="10" t="s">
        <v>13</v>
      </c>
      <c r="B9" s="11">
        <f>'[1]EJECUCION 01'!C8</f>
        <v>1412126</v>
      </c>
      <c r="C9" s="11">
        <f>'[1]EJECUCION 01'!F8</f>
        <v>1412126</v>
      </c>
      <c r="D9" s="11">
        <f>'[1]EJECUCION 01'!G8</f>
        <v>115066</v>
      </c>
      <c r="E9" s="11">
        <f>'[1]EJECUCION 01'!J8</f>
        <v>98980</v>
      </c>
      <c r="F9" s="12">
        <f>SUM(F10:F16)</f>
        <v>1297060</v>
      </c>
      <c r="G9" s="13">
        <f t="shared" ref="G9:G20" si="0">SUM(E9/C9)*100%</f>
        <v>7.0092895393187291E-2</v>
      </c>
    </row>
    <row r="10" spans="1:7" ht="36" x14ac:dyDescent="0.2">
      <c r="A10" s="14" t="s">
        <v>14</v>
      </c>
      <c r="B10" s="15">
        <f>'[1]EJECUCION 01'!C9</f>
        <v>1133760</v>
      </c>
      <c r="C10" s="15">
        <f>'[1]EJECUCION 01'!F9</f>
        <v>1133760</v>
      </c>
      <c r="D10" s="15">
        <f>'[1]EJECUCION 01'!G9</f>
        <v>94480</v>
      </c>
      <c r="E10" s="15">
        <f>'[1]EJECUCION 01'!J9</f>
        <v>94480</v>
      </c>
      <c r="F10" s="16">
        <f t="shared" ref="F10:F15" si="1">SUM(C10-D10)</f>
        <v>1039280</v>
      </c>
      <c r="G10" s="17">
        <f t="shared" si="0"/>
        <v>8.3333333333333329E-2</v>
      </c>
    </row>
    <row r="11" spans="1:7" ht="36" x14ac:dyDescent="0.2">
      <c r="A11" s="14" t="s">
        <v>15</v>
      </c>
      <c r="B11" s="15">
        <f>'[1]EJECUCION 01'!C10</f>
        <v>54000</v>
      </c>
      <c r="C11" s="15">
        <f>'[1]EJECUCION 01'!F10</f>
        <v>54000</v>
      </c>
      <c r="D11" s="15">
        <f>'[1]EJECUCION 01'!G10</f>
        <v>4500</v>
      </c>
      <c r="E11" s="15">
        <f>'[1]EJECUCION 01'!J10</f>
        <v>4500</v>
      </c>
      <c r="F11" s="16">
        <f t="shared" si="1"/>
        <v>49500</v>
      </c>
      <c r="G11" s="17">
        <f t="shared" si="0"/>
        <v>8.3333333333333329E-2</v>
      </c>
    </row>
    <row r="12" spans="1:7" x14ac:dyDescent="0.2">
      <c r="A12" s="14" t="s">
        <v>16</v>
      </c>
      <c r="B12" s="15">
        <f>'[1]EJECUCION 01'!C11</f>
        <v>31350</v>
      </c>
      <c r="C12" s="15">
        <f>'[1]EJECUCION 01'!F11</f>
        <v>31350</v>
      </c>
      <c r="D12" s="15">
        <f>'[1]EJECUCION 01'!G11</f>
        <v>0</v>
      </c>
      <c r="E12" s="15">
        <f>'[1]EJECUCION 01'!J11</f>
        <v>0</v>
      </c>
      <c r="F12" s="16">
        <f t="shared" si="1"/>
        <v>31350</v>
      </c>
      <c r="G12" s="17">
        <f t="shared" si="0"/>
        <v>0</v>
      </c>
    </row>
    <row r="13" spans="1:7" ht="48" x14ac:dyDescent="0.2">
      <c r="A13" s="14" t="s">
        <v>17</v>
      </c>
      <c r="B13" s="15">
        <f>'[1]EJECUCION 01'!C12</f>
        <v>153281</v>
      </c>
      <c r="C13" s="15">
        <f>'[1]EJECUCION 01'!F12</f>
        <v>153281</v>
      </c>
      <c r="D13" s="15">
        <f>'[1]EJECUCION 01'!G12</f>
        <v>12774</v>
      </c>
      <c r="E13" s="15">
        <f>'[1]EJECUCION 01'!J12</f>
        <v>0</v>
      </c>
      <c r="F13" s="16">
        <f t="shared" si="1"/>
        <v>140507</v>
      </c>
      <c r="G13" s="17">
        <f t="shared" si="0"/>
        <v>0</v>
      </c>
    </row>
    <row r="14" spans="1:7" ht="48" x14ac:dyDescent="0.2">
      <c r="A14" s="14" t="s">
        <v>18</v>
      </c>
      <c r="B14" s="15">
        <f>'[1]EJECUCION 01'!C13</f>
        <v>17546</v>
      </c>
      <c r="C14" s="15">
        <f>'[1]EJECUCION 01'!F13</f>
        <v>17546</v>
      </c>
      <c r="D14" s="15">
        <f>'[1]EJECUCION 01'!G13</f>
        <v>1463</v>
      </c>
      <c r="E14" s="15">
        <f>'[1]EJECUCION 01'!J13</f>
        <v>0</v>
      </c>
      <c r="F14" s="16">
        <f t="shared" si="1"/>
        <v>16083</v>
      </c>
      <c r="G14" s="17">
        <f t="shared" si="0"/>
        <v>0</v>
      </c>
    </row>
    <row r="15" spans="1:7" ht="48" x14ac:dyDescent="0.2">
      <c r="A15" s="14" t="s">
        <v>19</v>
      </c>
      <c r="B15" s="15">
        <f>'[1]EJECUCION 01'!C14</f>
        <v>18680</v>
      </c>
      <c r="C15" s="15">
        <f>'[1]EJECUCION 01'!F14</f>
        <v>18680</v>
      </c>
      <c r="D15" s="15">
        <f>'[1]EJECUCION 01'!G14</f>
        <v>1556</v>
      </c>
      <c r="E15" s="15">
        <f>'[1]EJECUCION 01'!J14</f>
        <v>0</v>
      </c>
      <c r="F15" s="16">
        <f t="shared" si="1"/>
        <v>17124</v>
      </c>
      <c r="G15" s="17">
        <f t="shared" si="0"/>
        <v>0</v>
      </c>
    </row>
    <row r="16" spans="1:7" ht="60" x14ac:dyDescent="0.2">
      <c r="A16" s="14" t="s">
        <v>20</v>
      </c>
      <c r="B16" s="15">
        <f>'[1]EJECUCION 01'!C15</f>
        <v>3509</v>
      </c>
      <c r="C16" s="15">
        <f>'[1]EJECUCION 01'!F15</f>
        <v>3509</v>
      </c>
      <c r="D16" s="15">
        <f>'[1]EJECUCION 01'!G15</f>
        <v>293</v>
      </c>
      <c r="E16" s="15">
        <f>'[1]EJECUCION 01'!J15</f>
        <v>0</v>
      </c>
      <c r="F16" s="16">
        <f t="shared" ref="F16:F20" si="2">SUM(C16-D16)</f>
        <v>3216</v>
      </c>
      <c r="G16" s="17">
        <f t="shared" si="0"/>
        <v>0</v>
      </c>
    </row>
    <row r="17" spans="1:7" ht="24" x14ac:dyDescent="0.2">
      <c r="A17" s="10" t="s">
        <v>21</v>
      </c>
      <c r="B17" s="11">
        <f>'[1]EJECUCION 01'!C16</f>
        <v>472457</v>
      </c>
      <c r="C17" s="11">
        <f>'[1]EJECUCION 01'!F16</f>
        <v>423210</v>
      </c>
      <c r="D17" s="11">
        <f>'[1]EJECUCION 01'!G16</f>
        <v>9616.5</v>
      </c>
      <c r="E17" s="11">
        <f>'[1]EJECUCION 01'!J16</f>
        <v>0</v>
      </c>
      <c r="F17" s="12">
        <f t="shared" si="2"/>
        <v>413593.5</v>
      </c>
      <c r="G17" s="13">
        <f t="shared" si="0"/>
        <v>0</v>
      </c>
    </row>
    <row r="18" spans="1:7" ht="36" x14ac:dyDescent="0.2">
      <c r="A18" s="10" t="s">
        <v>22</v>
      </c>
      <c r="B18" s="11">
        <f>'[1]EJECUCION 01'!C43</f>
        <v>54867</v>
      </c>
      <c r="C18" s="11">
        <f>'[1]EJECUCION 01'!F43</f>
        <v>38627</v>
      </c>
      <c r="D18" s="11">
        <f>'[1]EJECUCION 01'!G43</f>
        <v>487</v>
      </c>
      <c r="E18" s="11">
        <f>'[1]EJECUCION 01'!J43</f>
        <v>0</v>
      </c>
      <c r="F18" s="12">
        <f t="shared" si="2"/>
        <v>38140</v>
      </c>
      <c r="G18" s="13">
        <f t="shared" si="0"/>
        <v>0</v>
      </c>
    </row>
    <row r="19" spans="1:7" ht="36" x14ac:dyDescent="0.2">
      <c r="A19" s="10" t="s">
        <v>23</v>
      </c>
      <c r="B19" s="11">
        <f>'[1]EJECUCION 01'!C62</f>
        <v>0</v>
      </c>
      <c r="C19" s="11">
        <f>'[1]EJECUCION 01'!F62</f>
        <v>0</v>
      </c>
      <c r="D19" s="11">
        <f>'[1]EJECUCION 01'!G62</f>
        <v>0</v>
      </c>
      <c r="E19" s="11">
        <f>'[1]EJECUCION 01'!J62</f>
        <v>0</v>
      </c>
      <c r="F19" s="12">
        <f t="shared" si="2"/>
        <v>0</v>
      </c>
      <c r="G19" s="13">
        <v>0</v>
      </c>
    </row>
    <row r="20" spans="1:7" ht="49" thickBot="1" x14ac:dyDescent="0.25">
      <c r="A20" s="18" t="s">
        <v>24</v>
      </c>
      <c r="B20" s="19">
        <f>'[1]EJECUCION 01'!C70</f>
        <v>268</v>
      </c>
      <c r="C20" s="19">
        <f>'[1]EJECUCION 01'!F70</f>
        <v>268</v>
      </c>
      <c r="D20" s="19">
        <f>'[1]EJECUCION 01'!G70</f>
        <v>0</v>
      </c>
      <c r="E20" s="19">
        <f>'[1]EJECUCION 01'!J70</f>
        <v>0</v>
      </c>
      <c r="F20" s="20">
        <f t="shared" si="2"/>
        <v>268</v>
      </c>
      <c r="G20" s="21">
        <f t="shared" si="0"/>
        <v>0</v>
      </c>
    </row>
  </sheetData>
  <mergeCells count="9">
    <mergeCell ref="A1:G1"/>
    <mergeCell ref="A2:G2"/>
    <mergeCell ref="A3:G3"/>
    <mergeCell ref="A4:G4"/>
    <mergeCell ref="A5:A7"/>
    <mergeCell ref="B5:D5"/>
    <mergeCell ref="E5:E6"/>
    <mergeCell ref="F5:F6"/>
    <mergeCell ref="G5:G7"/>
  </mergeCells>
  <pageMargins left="0.7" right="0.7" top="0.75" bottom="0.75" header="0.3" footer="0.3"/>
  <pageSetup paperSize="12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Vianed Ballesteros</dc:creator>
  <cp:lastModifiedBy>Microsoft Office User</cp:lastModifiedBy>
  <cp:lastPrinted>2021-02-05T19:00:04Z</cp:lastPrinted>
  <dcterms:created xsi:type="dcterms:W3CDTF">2021-02-05T18:39:13Z</dcterms:created>
  <dcterms:modified xsi:type="dcterms:W3CDTF">2021-02-16T13:38:09Z</dcterms:modified>
</cp:coreProperties>
</file>