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INTERNOS DAI\"/>
    </mc:Choice>
  </mc:AlternateContent>
  <xr:revisionPtr revIDLastSave="0" documentId="8_{325E7188-18E6-424E-9C35-4562271EEB1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ENTIDADES!$B$19:$AB$130</definedName>
    <definedName name="_xlnm._FilterDatabase" localSheetId="1" hidden="1">MUNICIPIOS!$B$19:$AB$100</definedName>
    <definedName name="_xlnm.Print_Area" localSheetId="0">ENTIDADES!$A$1:$AB$130</definedName>
    <definedName name="_xlnm.Print_Area" localSheetId="1">MUNICIPIOS!$A$1:$AB$100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7" i="2" l="1"/>
  <c r="AB127" i="2"/>
  <c r="AA57" i="2" l="1"/>
  <c r="AB57" i="2" s="1"/>
  <c r="AA45" i="5" l="1"/>
  <c r="AB45" i="5" s="1"/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B109" i="2"/>
  <c r="AB110" i="2"/>
  <c r="AB111" i="2"/>
  <c r="AB112" i="2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9" i="2"/>
  <c r="AB39" i="2" s="1"/>
  <c r="AA40" i="2"/>
  <c r="AB40" i="2" s="1"/>
  <c r="AA41" i="2"/>
  <c r="AB41" i="2" s="1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<sst xmlns="http://schemas.openxmlformats.org/spreadsheetml/2006/main" count="254" uniqueCount="225">
  <si>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</si>
  <si>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</si>
  <si>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</si>
  <si>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</si>
  <si>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</si>
  <si>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</si>
  <si>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</si>
  <si>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</si>
  <si>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</si>
  <si>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</si>
  <si>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</si>
  <si>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</si>
  <si>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</si>
  <si>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</si>
  <si>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</si>
  <si>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</si>
  <si>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</si>
  <si>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</si>
  <si>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</si>
  <si>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</si>
  <si>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</si>
  <si>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</si>
  <si>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</si>
  <si>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</si>
  <si>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</si>
  <si>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</si>
  <si>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</si>
  <si>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</si>
  <si>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</si>
  <si>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</si>
  <si>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</si>
  <si>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</si>
  <si>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</si>
  <si>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</si>
  <si>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</si>
  <si>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</si>
  <si>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</si>
  <si>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</si>
  <si>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</si>
  <si>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</si>
  <si>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</si>
  <si>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</si>
  <si>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</si>
  <si>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</si>
  <si>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</si>
  <si>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</si>
  <si>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</si>
  <si>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</si>
  <si>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</si>
  <si>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</si>
  <si>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</si>
  <si>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</si>
  <si>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</si>
  <si>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</si>
  <si>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</si>
  <si>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</si>
  <si>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</si>
  <si>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</si>
  <si>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</si>
  <si>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</si>
  <si>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</si>
  <si>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</si>
  <si>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</si>
  <si>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</si>
  <si>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</si>
  <si>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</si>
  <si>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</si>
  <si>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</si>
  <si>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</si>
  <si>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</si>
  <si>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</si>
  <si>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</si>
  <si>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</si>
  <si>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</si>
  <si>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</si>
  <si>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</si>
  <si>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</si>
  <si>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</si>
  <si>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</si>
  <si>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</si>
  <si>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</si>
  <si>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</si>
  <si>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</si>
  <si>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</si>
  <si>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</si>
  <si>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</si>
  <si>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</si>
  <si>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</si>
  <si>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</si>
  <si>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</si>
  <si>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</si>
  <si>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</si>
  <si>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</si>
  <si>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</si>
  <si>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</si>
  <si>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</si>
  <si>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</si>
  <si>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</si>
  <si>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</si>
  <si>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</si>
  <si>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</si>
  <si>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</si>
  <si>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</si>
  <si>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</si>
  <si>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</si>
  <si>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</si>
  <si>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</si>
  <si>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</si>
  <si>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</si>
  <si>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</si>
  <si>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</si>
  <si>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</si>
  <si>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</si>
  <si>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</si>
  <si>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</si>
  <si>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</si>
  <si>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</si>
  <si>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</si>
  <si>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</si>
  <si>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</si>
  <si>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</si>
  <si>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</si>
  <si>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</si>
  <si>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</si>
  <si>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</si>
  <si>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</si>
  <si>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</si>
  <si>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</si>
  <si>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</si>
  <si>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</si>
  <si>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</si>
  <si>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</si>
  <si>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</si>
  <si>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</si>
  <si>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</si>
  <si>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</si>
  <si>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</si>
  <si>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</si>
  <si>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</si>
  <si>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</si>
  <si>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</si>
  <si>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</si>
  <si>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</si>
  <si>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</si>
  <si>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</si>
  <si>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</si>
  <si>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</si>
  <si>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</si>
  <si>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</si>
  <si>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</si>
  <si>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</si>
  <si>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</si>
  <si>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</si>
  <si>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</si>
  <si>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</si>
  <si>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</si>
  <si>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</si>
  <si>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</si>
  <si>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</si>
  <si>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</si>
  <si>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</si>
  <si>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</si>
  <si>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</si>
  <si>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</si>
  <si>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</si>
  <si>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</si>
  <si>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</si>
  <si>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</si>
  <si>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</si>
  <si>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</si>
  <si>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</si>
  <si>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</si>
  <si>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</si>
  <si>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</si>
  <si>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</si>
  <si>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</si>
  <si>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</si>
  <si>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</si>
  <si>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</si>
  <si>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</si>
  <si>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</si>
  <si>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</si>
  <si>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</si>
  <si>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</si>
  <si>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</si>
  <si>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</si>
  <si>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</si>
  <si>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</si>
  <si>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</si>
  <si>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</si>
  <si>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</si>
  <si>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</si>
  <si>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</si>
  <si>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</si>
  <si>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</si>
  <si>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</si>
  <si>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</si>
  <si>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</si>
  <si>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</si>
  <si>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</si>
  <si>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</si>
  <si>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</si>
  <si>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</si>
  <si>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</si>
  <si>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</si>
  <si>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</si>
  <si>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</si>
  <si>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</si>
  <si>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</si>
  <si>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</si>
  <si>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</si>
  <si>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</si>
  <si>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</si>
  <si>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</si>
  <si>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</si>
  <si>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</si>
  <si>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</si>
  <si>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</si>
  <si>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</si>
  <si>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</si>
  <si>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</si>
  <si>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</si>
  <si>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</si>
  <si>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AGOSTO  2021</t>
  </si>
  <si>
    <t>MONITOREO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</si>
</sst>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4731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877452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35"/>
  <sheetViews>
    <sheetView showGridLines="0" zoomScale="70" zoomScaleNormal="70" workbookViewId="0">
      <pane xSplit="2" ySplit="19" topLeftCell="C119" activePane="bottomRight" state="frozen"/>
      <selection pane="topRight" activeCell="D1" sqref="D1"/>
      <selection pane="bottomLeft" activeCell="A20" sqref="A20"/>
      <selection pane="bottomRight" activeCell="AB20" sqref="AB20:AB13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131</v>
      </c>
      <c r="D9" s="69" t="s">
        <v>130</v>
      </c>
      <c r="E9" s="69" t="s">
        <v>129</v>
      </c>
      <c r="F9" s="69" t="s">
        <v>128</v>
      </c>
      <c r="G9" s="69" t="s">
        <v>127</v>
      </c>
      <c r="H9" s="69" t="s">
        <v>126</v>
      </c>
      <c r="I9" s="69" t="s">
        <v>125</v>
      </c>
      <c r="J9" s="69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84" t="s">
        <v>112</v>
      </c>
      <c r="W9" s="84" t="s">
        <v>111</v>
      </c>
      <c r="X9" s="84" t="s">
        <v>110</v>
      </c>
      <c r="Y9" s="84" t="s">
        <v>109</v>
      </c>
      <c r="Z9" s="84" t="s">
        <v>108</v>
      </c>
      <c r="AA9" s="86" t="s">
        <v>0</v>
      </c>
      <c r="AB9" s="82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5"/>
      <c r="W10" s="85"/>
      <c r="X10" s="85"/>
      <c r="Y10" s="85"/>
      <c r="Z10" s="85"/>
      <c r="AA10" s="87"/>
      <c r="AB10" s="83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5"/>
      <c r="W11" s="85"/>
      <c r="X11" s="85"/>
      <c r="Y11" s="85"/>
      <c r="Z11" s="85"/>
      <c r="AA11" s="87"/>
      <c r="AB11" s="83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5"/>
      <c r="W12" s="85"/>
      <c r="X12" s="85"/>
      <c r="Y12" s="85"/>
      <c r="Z12" s="85"/>
      <c r="AA12" s="87"/>
      <c r="AB12" s="83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5"/>
      <c r="W13" s="85"/>
      <c r="X13" s="85"/>
      <c r="Y13" s="85"/>
      <c r="Z13" s="85"/>
      <c r="AA13" s="87"/>
      <c r="AB13" s="83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5"/>
      <c r="W14" s="85"/>
      <c r="X14" s="85"/>
      <c r="Y14" s="85"/>
      <c r="Z14" s="85"/>
      <c r="AA14" s="87"/>
      <c r="AB14" s="83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5"/>
      <c r="W15" s="85"/>
      <c r="X15" s="85"/>
      <c r="Y15" s="85"/>
      <c r="Z15" s="85"/>
      <c r="AA15" s="87"/>
      <c r="AB15" s="83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5"/>
      <c r="W16" s="85"/>
      <c r="X16" s="85"/>
      <c r="Y16" s="85"/>
      <c r="Z16" s="85"/>
      <c r="AA16" s="87"/>
      <c r="AB16" s="83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5"/>
      <c r="W17" s="85"/>
      <c r="X17" s="85"/>
      <c r="Y17" s="85"/>
      <c r="Z17" s="85"/>
      <c r="AA17" s="87"/>
      <c r="AB17" s="83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5"/>
      <c r="W18" s="85"/>
      <c r="X18" s="85"/>
      <c r="Y18" s="85"/>
      <c r="Z18" s="85"/>
      <c r="AA18" s="87"/>
      <c r="AB18" s="83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hidden="1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20</v>
      </c>
      <c r="AB22" s="50">
        <f t="shared" si="1"/>
        <v>83.333333333333343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hidden="1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23</v>
      </c>
      <c r="AB25" s="50">
        <f t="shared" si="1"/>
        <v>95.833333333333343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hidden="1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0</v>
      </c>
      <c r="M33" s="48">
        <v>0</v>
      </c>
      <c r="N33" s="48">
        <v>1</v>
      </c>
      <c r="O33" s="48">
        <v>1</v>
      </c>
      <c r="P33" s="48">
        <v>0</v>
      </c>
      <c r="Q33" s="48">
        <v>1</v>
      </c>
      <c r="R33" s="48">
        <v>1</v>
      </c>
      <c r="S33" s="48">
        <v>1</v>
      </c>
      <c r="T33" s="48">
        <v>0</v>
      </c>
      <c r="U33" s="48">
        <v>1</v>
      </c>
      <c r="V33" s="48">
        <v>1</v>
      </c>
      <c r="W33" s="48">
        <v>0</v>
      </c>
      <c r="X33" s="48">
        <v>1</v>
      </c>
      <c r="Y33" s="48">
        <v>1</v>
      </c>
      <c r="Z33" s="48">
        <v>1</v>
      </c>
      <c r="AA33" s="48">
        <f t="shared" ref="AA33:AA34" si="8">SUM(C33:Z33)</f>
        <v>19</v>
      </c>
      <c r="AB33" s="51">
        <f t="shared" ref="AB33:AB34" si="9">AA33/24*(100)</f>
        <v>79.166666666666657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hidden="1" customHeight="1" x14ac:dyDescent="0.25">
      <c r="A38" s="31">
        <v>19</v>
      </c>
      <c r="B38" s="47" t="s">
        <v>11</v>
      </c>
      <c r="C38" s="79" t="s">
        <v>217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48"/>
      <c r="AB38" s="51"/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hidden="1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hidden="1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0</v>
      </c>
      <c r="W54" s="48">
        <v>0</v>
      </c>
      <c r="X54" s="48">
        <v>1</v>
      </c>
      <c r="Y54" s="48">
        <v>1</v>
      </c>
      <c r="Z54" s="48">
        <v>1</v>
      </c>
      <c r="AA54" s="48">
        <f t="shared" si="19"/>
        <v>22</v>
      </c>
      <c r="AB54" s="51">
        <f t="shared" si="18"/>
        <v>91.666666666666657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hidden="1" customHeight="1" x14ac:dyDescent="0.25">
      <c r="A57" s="31">
        <v>38</v>
      </c>
      <c r="B57" s="47" t="s">
        <v>84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1</v>
      </c>
      <c r="S57" s="48">
        <v>1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1</v>
      </c>
      <c r="AA57" s="48">
        <f t="shared" ref="AA57" si="20">SUM(C57:Z57)</f>
        <v>11</v>
      </c>
      <c r="AB57" s="51">
        <f t="shared" ref="AB57" si="21">AA57/24*(100)</f>
        <v>45.833333333333329</v>
      </c>
      <c r="AC57"/>
    </row>
    <row r="58" spans="1:29" ht="24" hidden="1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hidden="1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0</v>
      </c>
      <c r="W64" s="58">
        <v>0</v>
      </c>
      <c r="X64" s="58">
        <v>1</v>
      </c>
      <c r="Y64" s="58">
        <v>1</v>
      </c>
      <c r="Z64" s="58">
        <v>1</v>
      </c>
      <c r="AA64" s="48">
        <f t="shared" si="19"/>
        <v>22</v>
      </c>
      <c r="AB64" s="51">
        <f t="shared" si="18"/>
        <v>91.666666666666657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2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2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3">SUM(C74:Z74)</f>
        <v>24</v>
      </c>
      <c r="AB74" s="51">
        <f t="shared" ref="AB74" si="24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5">SUM(C75:Z75)</f>
        <v>24</v>
      </c>
      <c r="AB75" s="51">
        <f t="shared" ref="AB75" si="26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7">SUM(C76:Z76)</f>
        <v>24</v>
      </c>
      <c r="AB76" s="51">
        <f t="shared" ref="AB76:AB103" si="28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9">SUM(C77:Z77)</f>
        <v>24</v>
      </c>
      <c r="AB77" s="51">
        <f t="shared" ref="AB77" si="30">AA77/24*(100)</f>
        <v>100</v>
      </c>
    </row>
    <row r="78" spans="1:29" ht="24" hidden="1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0</v>
      </c>
      <c r="M78" s="58">
        <v>1</v>
      </c>
      <c r="N78" s="58">
        <v>1</v>
      </c>
      <c r="O78" s="58">
        <v>1</v>
      </c>
      <c r="P78" s="58">
        <v>1</v>
      </c>
      <c r="Q78" s="58">
        <v>0</v>
      </c>
      <c r="R78" s="58">
        <v>1</v>
      </c>
      <c r="S78" s="58">
        <v>1</v>
      </c>
      <c r="T78" s="58">
        <v>1</v>
      </c>
      <c r="U78" s="58">
        <v>1</v>
      </c>
      <c r="V78" s="58">
        <v>0</v>
      </c>
      <c r="W78" s="58">
        <v>0</v>
      </c>
      <c r="X78" s="58">
        <v>1</v>
      </c>
      <c r="Y78" s="58">
        <v>1</v>
      </c>
      <c r="Z78" s="58">
        <v>1</v>
      </c>
      <c r="AA78" s="48">
        <f t="shared" si="27"/>
        <v>20</v>
      </c>
      <c r="AB78" s="51">
        <f t="shared" si="28"/>
        <v>83.333333333333343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7"/>
        <v>24</v>
      </c>
      <c r="AB80" s="51">
        <f t="shared" si="28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7"/>
        <v>24</v>
      </c>
      <c r="AB84" s="51">
        <f t="shared" si="28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7"/>
        <v>24</v>
      </c>
      <c r="AB86" s="51">
        <f t="shared" si="28"/>
        <v>100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31">SUM(C87:Z87)</f>
        <v>24</v>
      </c>
      <c r="AB87" s="51">
        <f t="shared" ref="AB87" si="32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7"/>
        <v>24</v>
      </c>
      <c r="AB92" s="51">
        <f t="shared" si="28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7"/>
        <v>24</v>
      </c>
      <c r="AB95" s="51">
        <f t="shared" si="28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3">SUM(C96:Z96)</f>
        <v>24</v>
      </c>
      <c r="AB96" s="51">
        <f t="shared" ref="AB96" si="34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7"/>
        <v>24</v>
      </c>
      <c r="AB102" s="51">
        <f t="shared" si="28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7"/>
        <v>24</v>
      </c>
      <c r="AB103" s="51">
        <f t="shared" si="28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1</v>
      </c>
      <c r="L104" s="58">
        <v>1</v>
      </c>
      <c r="M104" s="58">
        <v>1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1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5">SUM(C104:Z104)</f>
        <v>24</v>
      </c>
      <c r="AB104" s="51">
        <f t="shared" ref="AB104" si="36">AA104/24*(100)</f>
        <v>100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7">SUM(C105:Z105)</f>
        <v>24</v>
      </c>
      <c r="AB105" s="51">
        <f t="shared" ref="AB105" si="38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9">SUM(C106:Z106)</f>
        <v>24</v>
      </c>
      <c r="AB106" s="51">
        <f t="shared" ref="AB106:AB113" si="40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41">SUM(C107:Z107)</f>
        <v>24</v>
      </c>
      <c r="AB107" s="51">
        <f t="shared" ref="AB107" si="42">AA107/24*(100)</f>
        <v>100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9"/>
        <v>24</v>
      </c>
      <c r="AB108" s="51">
        <f t="shared" si="40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40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40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40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v>24</v>
      </c>
      <c r="AB112" s="51">
        <f t="shared" si="40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9"/>
        <v>24</v>
      </c>
      <c r="AB113" s="51">
        <f t="shared" si="40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3">SUM(C114:Z114)</f>
        <v>24</v>
      </c>
      <c r="AB114" s="51">
        <f t="shared" ref="AB114:AB116" si="44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3"/>
        <v>24</v>
      </c>
      <c r="AB115" s="51">
        <f t="shared" si="44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3"/>
        <v>24</v>
      </c>
      <c r="AB116" s="51">
        <f t="shared" si="44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5">SUM(C117:Z117)</f>
        <v>24</v>
      </c>
      <c r="AB117" s="51">
        <f t="shared" ref="AB117:AB118" si="46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5"/>
        <v>24</v>
      </c>
      <c r="AB118" s="51">
        <f t="shared" si="46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7">SUM(C119:Z119)</f>
        <v>24</v>
      </c>
      <c r="AB119" s="51">
        <f t="shared" ref="AB119:AB122" si="48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7"/>
        <v>24</v>
      </c>
      <c r="AB122" s="51">
        <f t="shared" si="48"/>
        <v>100</v>
      </c>
    </row>
    <row r="123" spans="1:28" ht="36" hidden="1" customHeight="1" x14ac:dyDescent="0.25">
      <c r="A123" s="31">
        <v>104</v>
      </c>
      <c r="B123" s="47" t="s">
        <v>201</v>
      </c>
      <c r="C123" s="73" t="s">
        <v>217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9">SUM(C124:Z124)</f>
        <v>24</v>
      </c>
      <c r="AB124" s="51">
        <f t="shared" ref="AB124" si="50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51">SUM(C125:Z125)</f>
        <v>24</v>
      </c>
      <c r="AB125" s="51">
        <f t="shared" ref="AB125:AB128" si="52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51"/>
        <v>24</v>
      </c>
      <c r="AB126" s="51">
        <f t="shared" si="52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ref="AA127" si="53">SUM(C127:Z127)</f>
        <v>24</v>
      </c>
      <c r="AB127" s="51">
        <f t="shared" ref="AB127" si="54">AA127/24*(100)</f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51"/>
        <v>24</v>
      </c>
      <c r="AB128" s="51">
        <f t="shared" si="52"/>
        <v>100</v>
      </c>
    </row>
    <row r="129" spans="1:31" ht="24" hidden="1" customHeight="1" x14ac:dyDescent="0.25">
      <c r="A129" s="31">
        <v>110</v>
      </c>
      <c r="B129" s="47" t="s">
        <v>62</v>
      </c>
      <c r="C129" s="73" t="s">
        <v>222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5">SUM(C130:Z130)</f>
        <v>24</v>
      </c>
      <c r="AB130" s="51">
        <f t="shared" ref="AB130" si="56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autoFilter ref="B19:AB130" xr:uid="{00000000-0001-0000-0000-000000000000}">
    <filterColumn colId="26">
      <filters>
        <filter val="100"/>
      </filters>
    </filterColumn>
  </autoFilter>
  <sortState xmlns:xlrd2="http://schemas.microsoft.com/office/spreadsheetml/2017/richdata2" ref="B1:B135">
    <sortCondition ref="B21"/>
  </sortState>
  <mergeCells count="33">
    <mergeCell ref="AB9:AB18"/>
    <mergeCell ref="V9:V18"/>
    <mergeCell ref="W9:W18"/>
    <mergeCell ref="X9:X18"/>
    <mergeCell ref="Y9:Y18"/>
    <mergeCell ref="Z9:Z18"/>
    <mergeCell ref="AA9:AA18"/>
    <mergeCell ref="C123:Z123"/>
    <mergeCell ref="R9:R18"/>
    <mergeCell ref="O9:O18"/>
    <mergeCell ref="C129:Z129"/>
    <mergeCell ref="N9:N18"/>
    <mergeCell ref="C46:Z46"/>
    <mergeCell ref="T9:T18"/>
    <mergeCell ref="U9:U18"/>
    <mergeCell ref="P9:P18"/>
    <mergeCell ref="C38:Z3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6:AE112"/>
  <sheetViews>
    <sheetView showGridLines="0" tabSelected="1" zoomScale="70" zoomScaleNormal="70" workbookViewId="0">
      <pane xSplit="2" ySplit="19" topLeftCell="C38" activePane="bottomRight" state="frozen"/>
      <selection pane="topRight" activeCell="D1" sqref="D1"/>
      <selection pane="bottomLeft" activeCell="A20" sqref="A20"/>
      <selection pane="bottomRight" activeCell="AB20" sqref="AB20:A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91" t="s">
        <v>216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 ht="20.25" customHeight="1" x14ac:dyDescent="0.35">
      <c r="B7" s="92" t="s">
        <v>224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ht="2.25" hidden="1" customHeight="1" x14ac:dyDescent="0.3"/>
    <row r="9" spans="1:28" s="8" customFormat="1" ht="18" customHeight="1" x14ac:dyDescent="0.25">
      <c r="A9" s="7"/>
      <c r="B9" s="93"/>
      <c r="C9" s="94" t="s">
        <v>131</v>
      </c>
      <c r="D9" s="94" t="s">
        <v>130</v>
      </c>
      <c r="E9" s="94" t="s">
        <v>129</v>
      </c>
      <c r="F9" s="94" t="s">
        <v>128</v>
      </c>
      <c r="G9" s="94" t="s">
        <v>127</v>
      </c>
      <c r="H9" s="94" t="s">
        <v>126</v>
      </c>
      <c r="I9" s="94" t="s">
        <v>125</v>
      </c>
      <c r="J9" s="94" t="s">
        <v>124</v>
      </c>
      <c r="K9" s="88" t="s">
        <v>123</v>
      </c>
      <c r="L9" s="88" t="s">
        <v>122</v>
      </c>
      <c r="M9" s="88" t="s">
        <v>121</v>
      </c>
      <c r="N9" s="88" t="s">
        <v>120</v>
      </c>
      <c r="O9" s="88" t="s">
        <v>119</v>
      </c>
      <c r="P9" s="88" t="s">
        <v>118</v>
      </c>
      <c r="Q9" s="88" t="s">
        <v>117</v>
      </c>
      <c r="R9" s="88" t="s">
        <v>116</v>
      </c>
      <c r="S9" s="88" t="s">
        <v>115</v>
      </c>
      <c r="T9" s="88" t="s">
        <v>114</v>
      </c>
      <c r="U9" s="88" t="s">
        <v>113</v>
      </c>
      <c r="V9" s="90" t="s">
        <v>112</v>
      </c>
      <c r="W9" s="90" t="s">
        <v>111</v>
      </c>
      <c r="X9" s="90" t="s">
        <v>110</v>
      </c>
      <c r="Y9" s="90" t="s">
        <v>109</v>
      </c>
      <c r="Z9" s="90" t="s">
        <v>108</v>
      </c>
      <c r="AA9" s="89" t="s">
        <v>0</v>
      </c>
      <c r="AB9" s="95" t="s">
        <v>1</v>
      </c>
    </row>
    <row r="10" spans="1:28" s="8" customFormat="1" ht="18" customHeight="1" x14ac:dyDescent="0.25">
      <c r="A10" s="7"/>
      <c r="B10" s="93"/>
      <c r="C10" s="94"/>
      <c r="D10" s="94"/>
      <c r="E10" s="94"/>
      <c r="F10" s="94"/>
      <c r="G10" s="94"/>
      <c r="H10" s="94"/>
      <c r="I10" s="94"/>
      <c r="J10" s="94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90"/>
      <c r="W10" s="90"/>
      <c r="X10" s="90"/>
      <c r="Y10" s="90"/>
      <c r="Z10" s="90"/>
      <c r="AA10" s="89"/>
      <c r="AB10" s="95"/>
    </row>
    <row r="11" spans="1:28" s="8" customFormat="1" ht="18" customHeight="1" x14ac:dyDescent="0.25">
      <c r="A11" s="7"/>
      <c r="B11" s="93"/>
      <c r="C11" s="94"/>
      <c r="D11" s="94"/>
      <c r="E11" s="94"/>
      <c r="F11" s="94"/>
      <c r="G11" s="94"/>
      <c r="H11" s="94"/>
      <c r="I11" s="94"/>
      <c r="J11" s="94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90"/>
      <c r="W11" s="90"/>
      <c r="X11" s="90"/>
      <c r="Y11" s="90"/>
      <c r="Z11" s="90"/>
      <c r="AA11" s="89"/>
      <c r="AB11" s="95"/>
    </row>
    <row r="12" spans="1:28" s="8" customFormat="1" ht="18" customHeight="1" x14ac:dyDescent="0.25">
      <c r="A12" s="7"/>
      <c r="B12" s="93"/>
      <c r="C12" s="94"/>
      <c r="D12" s="94"/>
      <c r="E12" s="94"/>
      <c r="F12" s="94"/>
      <c r="G12" s="94"/>
      <c r="H12" s="94"/>
      <c r="I12" s="94"/>
      <c r="J12" s="94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90"/>
      <c r="W12" s="90"/>
      <c r="X12" s="90"/>
      <c r="Y12" s="90"/>
      <c r="Z12" s="90"/>
      <c r="AA12" s="89"/>
      <c r="AB12" s="95"/>
    </row>
    <row r="13" spans="1:28" s="8" customFormat="1" ht="18" customHeight="1" x14ac:dyDescent="0.25">
      <c r="A13" s="7"/>
      <c r="B13" s="93"/>
      <c r="C13" s="94"/>
      <c r="D13" s="94"/>
      <c r="E13" s="94"/>
      <c r="F13" s="94"/>
      <c r="G13" s="94"/>
      <c r="H13" s="94"/>
      <c r="I13" s="94"/>
      <c r="J13" s="94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90"/>
      <c r="W13" s="90"/>
      <c r="X13" s="90"/>
      <c r="Y13" s="90"/>
      <c r="Z13" s="90"/>
      <c r="AA13" s="89"/>
      <c r="AB13" s="95"/>
    </row>
    <row r="14" spans="1:28" s="8" customFormat="1" ht="18" customHeight="1" x14ac:dyDescent="0.25">
      <c r="A14" s="7"/>
      <c r="B14" s="93"/>
      <c r="C14" s="94"/>
      <c r="D14" s="94"/>
      <c r="E14" s="94"/>
      <c r="F14" s="94"/>
      <c r="G14" s="94"/>
      <c r="H14" s="94"/>
      <c r="I14" s="94"/>
      <c r="J14" s="94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90"/>
      <c r="W14" s="90"/>
      <c r="X14" s="90"/>
      <c r="Y14" s="90"/>
      <c r="Z14" s="90"/>
      <c r="AA14" s="89"/>
      <c r="AB14" s="95"/>
    </row>
    <row r="15" spans="1:28" s="8" customFormat="1" ht="18" customHeight="1" x14ac:dyDescent="0.25">
      <c r="A15" s="7"/>
      <c r="B15" s="93"/>
      <c r="C15" s="94"/>
      <c r="D15" s="94"/>
      <c r="E15" s="94"/>
      <c r="F15" s="94"/>
      <c r="G15" s="94"/>
      <c r="H15" s="94"/>
      <c r="I15" s="94"/>
      <c r="J15" s="94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90"/>
      <c r="W15" s="90"/>
      <c r="X15" s="90"/>
      <c r="Y15" s="90"/>
      <c r="Z15" s="90"/>
      <c r="AA15" s="89"/>
      <c r="AB15" s="95"/>
    </row>
    <row r="16" spans="1:28" s="8" customFormat="1" ht="18" customHeight="1" x14ac:dyDescent="0.25">
      <c r="A16" s="7"/>
      <c r="B16" s="93"/>
      <c r="C16" s="94"/>
      <c r="D16" s="94"/>
      <c r="E16" s="94"/>
      <c r="F16" s="94"/>
      <c r="G16" s="94"/>
      <c r="H16" s="94"/>
      <c r="I16" s="94"/>
      <c r="J16" s="94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90"/>
      <c r="W16" s="90"/>
      <c r="X16" s="90"/>
      <c r="Y16" s="90"/>
      <c r="Z16" s="90"/>
      <c r="AA16" s="89"/>
      <c r="AB16" s="95"/>
    </row>
    <row r="17" spans="1:31" s="8" customFormat="1" ht="18" customHeight="1" x14ac:dyDescent="0.25">
      <c r="A17" s="7"/>
      <c r="B17" s="93"/>
      <c r="C17" s="94"/>
      <c r="D17" s="94"/>
      <c r="E17" s="94"/>
      <c r="F17" s="94"/>
      <c r="G17" s="94"/>
      <c r="H17" s="94"/>
      <c r="I17" s="94"/>
      <c r="J17" s="94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90"/>
      <c r="W17" s="90"/>
      <c r="X17" s="90"/>
      <c r="Y17" s="90"/>
      <c r="Z17" s="90"/>
      <c r="AA17" s="89"/>
      <c r="AB17" s="95"/>
    </row>
    <row r="18" spans="1:31" s="8" customFormat="1" ht="22.5" customHeight="1" x14ac:dyDescent="0.25">
      <c r="A18" s="7"/>
      <c r="B18" s="93"/>
      <c r="C18" s="94"/>
      <c r="D18" s="94"/>
      <c r="E18" s="94"/>
      <c r="F18" s="94"/>
      <c r="G18" s="94"/>
      <c r="H18" s="94"/>
      <c r="I18" s="94"/>
      <c r="J18" s="94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90"/>
      <c r="W18" s="90"/>
      <c r="X18" s="90"/>
      <c r="Y18" s="90"/>
      <c r="Z18" s="90"/>
      <c r="AA18" s="89"/>
      <c r="AB18" s="95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hidden="1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0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0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22</v>
      </c>
      <c r="AB21" s="63">
        <f t="shared" ref="AB21:AB84" si="3">AA21/24*(100)</f>
        <v>91.666666666666657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63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hidden="1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1</v>
      </c>
      <c r="M34" s="59">
        <v>1</v>
      </c>
      <c r="N34" s="59">
        <v>0</v>
      </c>
      <c r="O34" s="59">
        <v>1</v>
      </c>
      <c r="P34" s="59">
        <v>1</v>
      </c>
      <c r="Q34" s="59">
        <v>1</v>
      </c>
      <c r="R34" s="59">
        <v>0</v>
      </c>
      <c r="S34" s="59">
        <v>0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20</v>
      </c>
      <c r="AB34" s="63">
        <f t="shared" si="3"/>
        <v>83.333333333333343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63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hidden="1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0</v>
      </c>
      <c r="O40" s="61">
        <v>0</v>
      </c>
      <c r="P40" s="61">
        <v>0</v>
      </c>
      <c r="Q40" s="61">
        <v>0</v>
      </c>
      <c r="R40" s="61">
        <v>1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1</v>
      </c>
      <c r="Y40" s="61">
        <v>1</v>
      </c>
      <c r="Z40" s="61">
        <v>1</v>
      </c>
      <c r="AA40" s="59">
        <f t="shared" si="2"/>
        <v>15</v>
      </c>
      <c r="AB40" s="63">
        <f t="shared" si="3"/>
        <v>62.5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hidden="1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</v>
      </c>
      <c r="Z51" s="61">
        <v>1</v>
      </c>
      <c r="AA51" s="59">
        <f t="shared" si="2"/>
        <v>10</v>
      </c>
      <c r="AB51" s="63">
        <f t="shared" si="3"/>
        <v>41.666666666666671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63">
        <f t="shared" si="3"/>
        <v>100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hidden="1" customHeight="1" x14ac:dyDescent="0.25">
      <c r="A64" s="13">
        <v>156</v>
      </c>
      <c r="B64" s="62" t="s">
        <v>153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1</v>
      </c>
      <c r="L64" s="61">
        <v>0</v>
      </c>
      <c r="M64" s="61">
        <v>0</v>
      </c>
      <c r="N64" s="61">
        <v>1</v>
      </c>
      <c r="O64" s="61">
        <v>1</v>
      </c>
      <c r="P64" s="61">
        <v>1</v>
      </c>
      <c r="Q64" s="61">
        <v>1</v>
      </c>
      <c r="R64" s="61">
        <v>1</v>
      </c>
      <c r="S64" s="61">
        <v>1</v>
      </c>
      <c r="T64" s="61">
        <v>0</v>
      </c>
      <c r="U64" s="61">
        <v>1</v>
      </c>
      <c r="V64" s="61">
        <v>1</v>
      </c>
      <c r="W64" s="61">
        <v>1</v>
      </c>
      <c r="X64" s="61">
        <v>1</v>
      </c>
      <c r="Y64" s="61">
        <v>0</v>
      </c>
      <c r="Z64" s="61">
        <v>1</v>
      </c>
      <c r="AA64" s="59">
        <f t="shared" si="2"/>
        <v>20</v>
      </c>
      <c r="AB64" s="63">
        <f t="shared" si="3"/>
        <v>83.333333333333343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hidden="1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0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23</v>
      </c>
      <c r="AB69" s="63">
        <f t="shared" si="3"/>
        <v>95.833333333333343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hidden="1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0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23</v>
      </c>
      <c r="AB74" s="63">
        <f t="shared" si="3"/>
        <v>95.833333333333343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hidden="1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hidden="1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2">SUM(C90:Z90)</f>
        <v>24</v>
      </c>
      <c r="AB90" s="63">
        <f t="shared" ref="AB90" si="13">AA90/24*(100)</f>
        <v>100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>
    <filterColumn colId="26">
      <filters>
        <filter val="100"/>
      </filters>
    </filterColumn>
  </autoFilter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2021-10-08T16:01:17Z</dcterms:modified>
</cp:coreProperties>
</file>