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ballesteros\Documents\PRESUPUESTO\EJECUCION PRESUPUESTARIA 2020\"/>
    </mc:Choice>
  </mc:AlternateContent>
  <bookViews>
    <workbookView xWindow="0" yWindow="0" windowWidth="17280" windowHeight="3855"/>
  </bookViews>
  <sheets>
    <sheet name="EJEC.1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  <c r="F17" i="1"/>
  <c r="F18" i="1"/>
  <c r="F19" i="1"/>
  <c r="F20" i="1"/>
  <c r="F21" i="1"/>
  <c r="F22" i="1"/>
  <c r="F23" i="1"/>
  <c r="F24" i="1"/>
  <c r="F15" i="1"/>
  <c r="B9" i="1" l="1"/>
  <c r="B8" i="1" s="1"/>
  <c r="F11" i="1"/>
  <c r="F12" i="1"/>
  <c r="F13" i="1"/>
  <c r="F14" i="1"/>
  <c r="F10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C9" i="1"/>
  <c r="C8" i="1" s="1"/>
  <c r="E9" i="1"/>
  <c r="E8" i="1" s="1"/>
  <c r="D9" i="1"/>
  <c r="D8" i="1" s="1"/>
  <c r="F8" i="1" l="1"/>
  <c r="G8" i="1"/>
  <c r="G9" i="1"/>
  <c r="F9" i="1"/>
</calcChain>
</file>

<file path=xl/sharedStrings.xml><?xml version="1.0" encoding="utf-8"?>
<sst xmlns="http://schemas.openxmlformats.org/spreadsheetml/2006/main" count="30" uniqueCount="30">
  <si>
    <t>(En Balboas)</t>
  </si>
  <si>
    <t>DETALLE</t>
  </si>
  <si>
    <t>MODIFICADO</t>
  </si>
  <si>
    <t>ASIGNADO</t>
  </si>
  <si>
    <t>(5)=(2)-(3)</t>
  </si>
  <si>
    <t>FUNCIONAMIENTO</t>
  </si>
  <si>
    <t>SERVICIOS PERSONALES</t>
  </si>
  <si>
    <t>PERSONAL FIJO (SUELDOS)</t>
  </si>
  <si>
    <t>GASTOS DE REPRESENTACION FIJOS</t>
  </si>
  <si>
    <t>XIII MES</t>
  </si>
  <si>
    <t>CUOTA PATRONAL DE SEGURO SOCIAL</t>
  </si>
  <si>
    <t>CUOTA PATRONAL DE SEGURO EDUCATIVO</t>
  </si>
  <si>
    <t>CUOTA PATRONAL DE RIESGO PROFESIONAL</t>
  </si>
  <si>
    <t>CUOTA PATRONAL PARA EL FONDO COMPLEMENT.</t>
  </si>
  <si>
    <t>SUELDO CRÉDITOS RECONOCIDOS</t>
  </si>
  <si>
    <t>GASTOS DE REPRESENTACIÓN CRÉDITOS RECONOCIDOS</t>
  </si>
  <si>
    <t>XIII MES DE  CRÉDITOS RECONOCIDOS</t>
  </si>
  <si>
    <t xml:space="preserve">CONTRIBUCIONES A LA SEGURIDAD </t>
  </si>
  <si>
    <t>SERVICIOS NO PERSONALES</t>
  </si>
  <si>
    <t>MATERIALES Y SUMINISTROS</t>
  </si>
  <si>
    <t>MAQUINARIA Y EQUIPOS VARIOS</t>
  </si>
  <si>
    <t>TRANSFERENCIAS CORRIENTES</t>
  </si>
  <si>
    <t>PRESUPUESTO</t>
  </si>
  <si>
    <t>LEY</t>
  </si>
  <si>
    <t>SALDO POR ASIGNAR A LA FECHA</t>
  </si>
  <si>
    <t>VARIACIÓN PORCENTUAL EJECUTADO VS ASIGNADO (6)=(4/3)*100</t>
  </si>
  <si>
    <t xml:space="preserve">COMPROMISOS EJECUTADO </t>
  </si>
  <si>
    <t>AL 30 DE NOVIEMBRE DE 2020</t>
  </si>
  <si>
    <t>AUTORIDAD NACIONAL DE TRANSPARENCIA Y ACCESO A LA INFORMACIÓN</t>
  </si>
  <si>
    <t xml:space="preserve"> EJECUCIÓN PRESUPUESTARIA POR OBJETO DE GASTO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</si>
</sst>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_);_(* \(#,##0\);_(* &quot;-&quot;??_);_(@_)"/>
    <numFmt numFmtId="165" formatCode="#,##0.00;\-#,##0.00;&quot; &quot;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7">
    <xf numFmtId="0" fontId="0" fillId="0" borderId="0" xfId="0"/>
    <xf numFmtId="164" fontId="3" fillId="0" borderId="7" xfId="1" applyNumberFormat="1" applyFont="1" applyBorder="1" applyAlignment="1">
      <alignment horizontal="right" vertical="center"/>
    </xf>
    <xf numFmtId="164" fontId="2" fillId="2" borderId="9" xfId="1" applyNumberFormat="1" applyFont="1" applyFill="1" applyBorder="1" applyAlignment="1">
      <alignment horizontal="center" vertical="center" wrapText="1"/>
    </xf>
    <xf numFmtId="164" fontId="2" fillId="0" borderId="5" xfId="1" applyNumberFormat="1" applyFont="1" applyBorder="1" applyAlignment="1">
      <alignment vertical="center" wrapText="1"/>
    </xf>
    <xf numFmtId="164" fontId="2" fillId="0" borderId="7" xfId="1" applyNumberFormat="1" applyFont="1" applyBorder="1" applyAlignment="1">
      <alignment horizontal="right" vertical="center" wrapText="1"/>
    </xf>
    <xf numFmtId="164" fontId="2" fillId="0" borderId="7" xfId="1" applyNumberFormat="1" applyFont="1" applyBorder="1" applyAlignment="1">
      <alignment horizontal="right" vertical="center"/>
    </xf>
    <xf numFmtId="164" fontId="2" fillId="0" borderId="11" xfId="1" applyNumberFormat="1" applyFont="1" applyBorder="1" applyAlignment="1">
      <alignment vertical="center" wrapText="1"/>
    </xf>
    <xf numFmtId="164" fontId="3" fillId="0" borderId="11" xfId="1" applyNumberFormat="1" applyFont="1" applyBorder="1" applyAlignment="1">
      <alignment vertical="center" wrapText="1"/>
    </xf>
    <xf numFmtId="164" fontId="2" fillId="0" borderId="8" xfId="1" applyNumberFormat="1" applyFont="1" applyBorder="1" applyAlignment="1">
      <alignment vertical="center" wrapText="1"/>
    </xf>
    <xf numFmtId="164" fontId="2" fillId="0" borderId="9" xfId="1" applyNumberFormat="1" applyFont="1" applyBorder="1" applyAlignment="1">
      <alignment horizontal="right" vertical="center"/>
    </xf>
    <xf numFmtId="9" fontId="5" fillId="0" borderId="5" xfId="2" applyNumberFormat="1" applyFont="1" applyFill="1" applyBorder="1" applyAlignment="1">
      <alignment horizontal="right" vertical="center" wrapText="1"/>
    </xf>
    <xf numFmtId="9" fontId="5" fillId="0" borderId="11" xfId="2" applyNumberFormat="1" applyFont="1" applyFill="1" applyBorder="1" applyAlignment="1">
      <alignment horizontal="right" vertical="center" wrapText="1"/>
    </xf>
    <xf numFmtId="9" fontId="6" fillId="0" borderId="11" xfId="2" applyNumberFormat="1" applyFont="1" applyFill="1" applyBorder="1" applyAlignment="1">
      <alignment horizontal="right" vertical="center" wrapText="1"/>
    </xf>
    <xf numFmtId="9" fontId="5" fillId="0" borderId="8" xfId="2" applyNumberFormat="1" applyFont="1" applyFill="1" applyBorder="1" applyAlignment="1">
      <alignment horizontal="right" vertical="center" wrapText="1"/>
    </xf>
    <xf numFmtId="164" fontId="2" fillId="0" borderId="5" xfId="1" applyNumberFormat="1" applyFont="1" applyBorder="1" applyAlignment="1">
      <alignment horizontal="right" vertical="center"/>
    </xf>
    <xf numFmtId="164" fontId="2" fillId="0" borderId="11" xfId="1" applyNumberFormat="1" applyFont="1" applyBorder="1" applyAlignment="1">
      <alignment horizontal="right" vertical="center"/>
    </xf>
    <xf numFmtId="164" fontId="3" fillId="0" borderId="11" xfId="1" applyNumberFormat="1" applyFont="1" applyBorder="1" applyAlignment="1">
      <alignment horizontal="right" vertical="center"/>
    </xf>
    <xf numFmtId="164" fontId="2" fillId="0" borderId="7" xfId="1" applyNumberFormat="1" applyFont="1" applyFill="1" applyBorder="1" applyAlignment="1">
      <alignment horizontal="right" vertical="center" wrapText="1"/>
    </xf>
    <xf numFmtId="164" fontId="3" fillId="0" borderId="8" xfId="1" applyNumberFormat="1" applyFont="1" applyBorder="1" applyAlignment="1">
      <alignment horizontal="right" vertical="center"/>
    </xf>
    <xf numFmtId="164" fontId="2" fillId="2" borderId="8" xfId="1" applyNumberFormat="1" applyFont="1" applyFill="1" applyBorder="1" applyAlignment="1">
      <alignment horizontal="center" vertical="center" wrapText="1"/>
    </xf>
    <xf numFmtId="164" fontId="2" fillId="0" borderId="0" xfId="1" applyNumberFormat="1" applyFont="1" applyAlignment="1">
      <alignment horizontal="center" vertical="center"/>
    </xf>
    <xf numFmtId="164" fontId="2" fillId="0" borderId="10" xfId="1" applyNumberFormat="1" applyFont="1" applyBorder="1" applyAlignment="1">
      <alignment horizontal="center" vertical="center"/>
    </xf>
    <xf numFmtId="164" fontId="2" fillId="2" borderId="5" xfId="1" applyNumberFormat="1" applyFont="1" applyFill="1" applyBorder="1" applyAlignment="1">
      <alignment horizontal="center" vertical="center" wrapText="1"/>
    </xf>
    <xf numFmtId="164" fontId="2" fillId="2" borderId="11" xfId="1" applyNumberFormat="1" applyFont="1" applyFill="1" applyBorder="1" applyAlignment="1">
      <alignment horizontal="center" vertical="center" wrapText="1"/>
    </xf>
    <xf numFmtId="164" fontId="2" fillId="2" borderId="8" xfId="1" applyNumberFormat="1" applyFont="1" applyFill="1" applyBorder="1" applyAlignment="1">
      <alignment horizontal="center" vertical="center" wrapText="1"/>
    </xf>
    <xf numFmtId="164" fontId="2" fillId="2" borderId="1" xfId="1" applyNumberFormat="1" applyFont="1" applyFill="1" applyBorder="1" applyAlignment="1">
      <alignment horizontal="center" vertical="center" wrapText="1"/>
    </xf>
    <xf numFmtId="164" fontId="2" fillId="2" borderId="12" xfId="1" applyNumberFormat="1" applyFont="1" applyFill="1" applyBorder="1" applyAlignment="1">
      <alignment horizontal="center" vertical="center" wrapText="1"/>
    </xf>
    <xf numFmtId="164" fontId="2" fillId="2" borderId="2" xfId="1" applyNumberFormat="1" applyFont="1" applyFill="1" applyBorder="1" applyAlignment="1">
      <alignment horizontal="center" vertical="center" wrapText="1"/>
    </xf>
    <xf numFmtId="164" fontId="2" fillId="2" borderId="3" xfId="1" applyNumberFormat="1" applyFont="1" applyFill="1" applyBorder="1" applyAlignment="1">
      <alignment horizontal="center" vertical="center" wrapText="1"/>
    </xf>
    <xf numFmtId="164" fontId="2" fillId="2" borderId="4" xfId="1" applyNumberFormat="1" applyFont="1" applyFill="1" applyBorder="1" applyAlignment="1">
      <alignment horizontal="center" vertical="center" wrapText="1"/>
    </xf>
    <xf numFmtId="164" fontId="2" fillId="2" borderId="6" xfId="1" applyNumberFormat="1" applyFont="1" applyFill="1" applyBorder="1" applyAlignment="1">
      <alignment horizontal="center" vertical="center" wrapText="1"/>
    </xf>
    <xf numFmtId="164" fontId="4" fillId="0" borderId="0" xfId="1" applyNumberFormat="1" applyFont="1" applyAlignment="1">
      <alignment vertical="center"/>
    </xf>
    <xf numFmtId="164" fontId="2" fillId="2" borderId="8" xfId="1" applyNumberFormat="1" applyFont="1" applyFill="1" applyBorder="1" applyAlignment="1">
      <alignment horizontal="left" vertical="center" wrapText="1"/>
    </xf>
    <xf numFmtId="164" fontId="2" fillId="2" borderId="9" xfId="1" applyNumberFormat="1" applyFont="1" applyFill="1" applyBorder="1" applyAlignment="1">
      <alignment horizontal="left" vertical="center" wrapText="1"/>
    </xf>
    <xf numFmtId="165" fontId="4" fillId="0" borderId="7" xfId="0" applyNumberFormat="1" applyFont="1" applyFill="1" applyBorder="1" applyAlignment="1">
      <alignment vertical="center"/>
    </xf>
    <xf numFmtId="165" fontId="4" fillId="0" borderId="13" xfId="0" applyNumberFormat="1" applyFont="1" applyFill="1" applyBorder="1" applyAlignment="1">
      <alignment vertical="center"/>
    </xf>
    <xf numFmtId="164" fontId="7" fillId="0" borderId="0" xfId="1" applyNumberFormat="1" applyFont="1" applyAlignment="1">
      <alignment horizontal="center" vertic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tabSelected="1" workbookViewId="0">
      <selection activeCell="J10" sqref="J10"/>
    </sheetView>
  </sheetViews>
  <sheetFormatPr baseColWidth="10" defaultRowHeight="11.25" x14ac:dyDescent="0.25"/>
  <cols>
    <col min="1" max="1" width="16.7109375" style="31" customWidth="1"/>
    <col min="2" max="4" width="11.42578125" style="31" customWidth="1"/>
    <col min="5" max="5" width="13.5703125" style="31" customWidth="1"/>
    <col min="6" max="7" width="11.42578125" style="31" customWidth="1"/>
    <col min="8" max="16384" width="11.42578125" style="31"/>
  </cols>
  <sheetData>
    <row r="1" spans="1:7" x14ac:dyDescent="0.25">
      <c r="A1" s="36" t="s">
        <v>28</v>
      </c>
      <c r="B1" s="36"/>
      <c r="C1" s="36"/>
      <c r="D1" s="36"/>
      <c r="E1" s="36"/>
      <c r="F1" s="36"/>
      <c r="G1" s="36"/>
    </row>
    <row r="2" spans="1:7" x14ac:dyDescent="0.25">
      <c r="A2" s="20" t="s">
        <v>29</v>
      </c>
      <c r="B2" s="20"/>
      <c r="C2" s="20"/>
      <c r="D2" s="20"/>
      <c r="E2" s="20"/>
      <c r="F2" s="20"/>
      <c r="G2" s="20"/>
    </row>
    <row r="3" spans="1:7" x14ac:dyDescent="0.25">
      <c r="A3" s="20" t="s">
        <v>27</v>
      </c>
      <c r="B3" s="20"/>
      <c r="C3" s="20"/>
      <c r="D3" s="20"/>
      <c r="E3" s="20"/>
      <c r="F3" s="20"/>
      <c r="G3" s="20"/>
    </row>
    <row r="4" spans="1:7" ht="12" thickBot="1" x14ac:dyDescent="0.3">
      <c r="A4" s="21" t="s">
        <v>0</v>
      </c>
      <c r="B4" s="21"/>
      <c r="C4" s="21"/>
      <c r="D4" s="21"/>
      <c r="E4" s="21"/>
      <c r="F4" s="21"/>
      <c r="G4" s="21"/>
    </row>
    <row r="5" spans="1:7" ht="29.25" customHeight="1" thickBot="1" x14ac:dyDescent="0.3">
      <c r="A5" s="22" t="s">
        <v>1</v>
      </c>
      <c r="B5" s="25" t="s">
        <v>22</v>
      </c>
      <c r="C5" s="26"/>
      <c r="D5" s="27"/>
      <c r="E5" s="28" t="s">
        <v>26</v>
      </c>
      <c r="F5" s="22" t="s">
        <v>24</v>
      </c>
      <c r="G5" s="22" t="s">
        <v>25</v>
      </c>
    </row>
    <row r="6" spans="1:7" ht="12" thickBot="1" x14ac:dyDescent="0.3">
      <c r="A6" s="23"/>
      <c r="B6" s="19" t="s">
        <v>23</v>
      </c>
      <c r="C6" s="2" t="s">
        <v>2</v>
      </c>
      <c r="D6" s="2" t="s">
        <v>3</v>
      </c>
      <c r="E6" s="29"/>
      <c r="F6" s="30"/>
      <c r="G6" s="23"/>
    </row>
    <row r="7" spans="1:7" ht="22.5" customHeight="1" thickBot="1" x14ac:dyDescent="0.3">
      <c r="A7" s="24"/>
      <c r="B7" s="32">
        <v>1</v>
      </c>
      <c r="C7" s="33">
        <v>2</v>
      </c>
      <c r="D7" s="33">
        <v>3</v>
      </c>
      <c r="E7" s="33">
        <v>4</v>
      </c>
      <c r="F7" s="19" t="s">
        <v>4</v>
      </c>
      <c r="G7" s="23"/>
    </row>
    <row r="8" spans="1:7" x14ac:dyDescent="0.25">
      <c r="A8" s="3" t="s">
        <v>5</v>
      </c>
      <c r="B8" s="4">
        <f>SUM(B9+B21+B22+B23+B24)</f>
        <v>2249202</v>
      </c>
      <c r="C8" s="17">
        <f>SUM(C9+C21+C22+C23+C24)</f>
        <v>1939718</v>
      </c>
      <c r="D8" s="17">
        <f t="shared" ref="D8:E8" si="0">SUM(D9+D21+D22+D23+D24)</f>
        <v>1821179</v>
      </c>
      <c r="E8" s="4">
        <f t="shared" si="0"/>
        <v>1777229.7699999998</v>
      </c>
      <c r="F8" s="14">
        <f>SUM(C8-D8)</f>
        <v>118539</v>
      </c>
      <c r="G8" s="10">
        <f>SUM(E8/D8)*100%</f>
        <v>0.9758677043827102</v>
      </c>
    </row>
    <row r="9" spans="1:7" ht="22.5" x14ac:dyDescent="0.25">
      <c r="A9" s="6" t="s">
        <v>6</v>
      </c>
      <c r="B9" s="5">
        <f>SUM(B10+B11+B12+B13+B14++B15+B16+B17+B18+B19+B20)</f>
        <v>1620928</v>
      </c>
      <c r="C9" s="5">
        <f>SUM(C10+C11+C12+C13+C14++C15+C16+C17+C18+C19+C20)</f>
        <v>1587960</v>
      </c>
      <c r="D9" s="5">
        <f>SUM(D10+D11+D12+D13+D14++D15+D16+D17+D18+D19+D20)</f>
        <v>1469421</v>
      </c>
      <c r="E9" s="5">
        <f>SUM(E10+E11+E12+E13+E14++E15+E16+E17+E18+E19+E20)</f>
        <v>1434178.7699999998</v>
      </c>
      <c r="F9" s="15">
        <f>SUM(F10:F20)</f>
        <v>118539</v>
      </c>
      <c r="G9" s="11">
        <f t="shared" ref="G9:G24" si="1">SUM(E9/D9)*100%</f>
        <v>0.97601624721573998</v>
      </c>
    </row>
    <row r="10" spans="1:7" ht="22.5" x14ac:dyDescent="0.25">
      <c r="A10" s="7" t="s">
        <v>7</v>
      </c>
      <c r="B10" s="1">
        <v>1302240</v>
      </c>
      <c r="C10" s="34">
        <v>1228190</v>
      </c>
      <c r="D10" s="34">
        <v>1141210</v>
      </c>
      <c r="E10" s="35">
        <v>1126427.99</v>
      </c>
      <c r="F10" s="16">
        <f>SUM(C10-D10)</f>
        <v>86980</v>
      </c>
      <c r="G10" s="12">
        <f t="shared" si="1"/>
        <v>0.98704707284373605</v>
      </c>
    </row>
    <row r="11" spans="1:7" ht="33.75" x14ac:dyDescent="0.25">
      <c r="A11" s="7" t="s">
        <v>8</v>
      </c>
      <c r="B11" s="1">
        <v>54000</v>
      </c>
      <c r="C11" s="34">
        <v>41000</v>
      </c>
      <c r="D11" s="34">
        <v>36500</v>
      </c>
      <c r="E11" s="35">
        <v>36500</v>
      </c>
      <c r="F11" s="16">
        <f t="shared" ref="F11:F14" si="2">SUM(C11-D11)</f>
        <v>4500</v>
      </c>
      <c r="G11" s="12">
        <f t="shared" si="1"/>
        <v>1</v>
      </c>
    </row>
    <row r="12" spans="1:7" x14ac:dyDescent="0.25">
      <c r="A12" s="7" t="s">
        <v>9</v>
      </c>
      <c r="B12" s="1">
        <v>36850</v>
      </c>
      <c r="C12" s="34">
        <v>29513</v>
      </c>
      <c r="D12" s="34">
        <v>18663</v>
      </c>
      <c r="E12" s="35">
        <v>18663</v>
      </c>
      <c r="F12" s="16">
        <f t="shared" si="2"/>
        <v>10850</v>
      </c>
      <c r="G12" s="12">
        <f t="shared" si="1"/>
        <v>1</v>
      </c>
    </row>
    <row r="13" spans="1:7" ht="22.5" x14ac:dyDescent="0.25">
      <c r="A13" s="7" t="s">
        <v>10</v>
      </c>
      <c r="B13" s="1">
        <v>174511</v>
      </c>
      <c r="C13" s="34">
        <v>123977</v>
      </c>
      <c r="D13" s="34">
        <v>109439</v>
      </c>
      <c r="E13" s="35">
        <v>101845.41</v>
      </c>
      <c r="F13" s="16">
        <f t="shared" si="2"/>
        <v>14538</v>
      </c>
      <c r="G13" s="12">
        <f t="shared" si="1"/>
        <v>0.93061349244784775</v>
      </c>
    </row>
    <row r="14" spans="1:7" ht="33.75" x14ac:dyDescent="0.25">
      <c r="A14" s="7" t="s">
        <v>11</v>
      </c>
      <c r="B14" s="1">
        <v>20074</v>
      </c>
      <c r="C14" s="34">
        <v>15544</v>
      </c>
      <c r="D14" s="34">
        <v>13873</v>
      </c>
      <c r="E14" s="35">
        <v>11772.05</v>
      </c>
      <c r="F14" s="16">
        <f t="shared" si="2"/>
        <v>1671</v>
      </c>
      <c r="G14" s="12">
        <f t="shared" si="1"/>
        <v>0.84855835075326169</v>
      </c>
    </row>
    <row r="15" spans="1:7" ht="33.75" x14ac:dyDescent="0.25">
      <c r="A15" s="7" t="s">
        <v>12</v>
      </c>
      <c r="B15" s="1">
        <v>29238</v>
      </c>
      <c r="C15" s="34">
        <v>26383</v>
      </c>
      <c r="D15" s="34">
        <v>26383</v>
      </c>
      <c r="E15" s="35">
        <v>17142.3</v>
      </c>
      <c r="F15" s="16">
        <f>SUM(C15-D15)</f>
        <v>0</v>
      </c>
      <c r="G15" s="12">
        <f t="shared" si="1"/>
        <v>0.64974794375165823</v>
      </c>
    </row>
    <row r="16" spans="1:7" ht="33.75" x14ac:dyDescent="0.25">
      <c r="A16" s="7" t="s">
        <v>13</v>
      </c>
      <c r="B16" s="1">
        <v>4015</v>
      </c>
      <c r="C16" s="34">
        <v>3834</v>
      </c>
      <c r="D16" s="34">
        <v>3834</v>
      </c>
      <c r="E16" s="35">
        <v>2312.15</v>
      </c>
      <c r="F16" s="16">
        <f t="shared" ref="F16:F24" si="3">SUM(C16-D16)</f>
        <v>0</v>
      </c>
      <c r="G16" s="12">
        <f t="shared" si="1"/>
        <v>0.60306468440271255</v>
      </c>
    </row>
    <row r="17" spans="1:7" ht="22.5" x14ac:dyDescent="0.25">
      <c r="A17" s="7" t="s">
        <v>14</v>
      </c>
      <c r="B17" s="1"/>
      <c r="C17" s="34">
        <v>24414</v>
      </c>
      <c r="D17" s="34">
        <v>24414</v>
      </c>
      <c r="E17" s="35">
        <v>24413.16</v>
      </c>
      <c r="F17" s="16">
        <f t="shared" si="3"/>
        <v>0</v>
      </c>
      <c r="G17" s="12">
        <f t="shared" si="1"/>
        <v>0.99996559351191938</v>
      </c>
    </row>
    <row r="18" spans="1:7" ht="45" x14ac:dyDescent="0.25">
      <c r="A18" s="7" t="s">
        <v>15</v>
      </c>
      <c r="B18" s="1"/>
      <c r="C18" s="34">
        <v>467</v>
      </c>
      <c r="D18" s="34">
        <v>467</v>
      </c>
      <c r="E18" s="35">
        <v>466.67</v>
      </c>
      <c r="F18" s="16">
        <f t="shared" si="3"/>
        <v>0</v>
      </c>
      <c r="G18" s="12">
        <f t="shared" si="1"/>
        <v>0.99929336188436835</v>
      </c>
    </row>
    <row r="19" spans="1:7" ht="33.75" x14ac:dyDescent="0.25">
      <c r="A19" s="7" t="s">
        <v>16</v>
      </c>
      <c r="B19" s="1"/>
      <c r="C19" s="34">
        <v>1233</v>
      </c>
      <c r="D19" s="34">
        <v>1233</v>
      </c>
      <c r="E19" s="35">
        <v>1231.3699999999999</v>
      </c>
      <c r="F19" s="16">
        <f t="shared" si="3"/>
        <v>0</v>
      </c>
      <c r="G19" s="12">
        <f t="shared" si="1"/>
        <v>0.99867802108678017</v>
      </c>
    </row>
    <row r="20" spans="1:7" ht="22.5" x14ac:dyDescent="0.25">
      <c r="A20" s="7" t="s">
        <v>17</v>
      </c>
      <c r="B20" s="1"/>
      <c r="C20" s="34">
        <v>93405</v>
      </c>
      <c r="D20" s="34">
        <v>93405</v>
      </c>
      <c r="E20" s="35">
        <v>93404.67</v>
      </c>
      <c r="F20" s="16">
        <f t="shared" si="3"/>
        <v>0</v>
      </c>
      <c r="G20" s="12">
        <f t="shared" si="1"/>
        <v>0.99999646699855471</v>
      </c>
    </row>
    <row r="21" spans="1:7" ht="22.5" x14ac:dyDescent="0.25">
      <c r="A21" s="6" t="s">
        <v>18</v>
      </c>
      <c r="B21" s="4">
        <v>387250</v>
      </c>
      <c r="C21" s="4">
        <v>292896</v>
      </c>
      <c r="D21" s="4">
        <v>292896</v>
      </c>
      <c r="E21" s="4">
        <v>285753</v>
      </c>
      <c r="F21" s="16">
        <f t="shared" si="3"/>
        <v>0</v>
      </c>
      <c r="G21" s="11">
        <f t="shared" si="1"/>
        <v>0.97561250409701739</v>
      </c>
    </row>
    <row r="22" spans="1:7" ht="22.5" x14ac:dyDescent="0.25">
      <c r="A22" s="6" t="s">
        <v>19</v>
      </c>
      <c r="B22" s="5">
        <v>76122</v>
      </c>
      <c r="C22" s="5">
        <v>33532</v>
      </c>
      <c r="D22" s="5">
        <v>33532</v>
      </c>
      <c r="E22" s="5">
        <v>31971</v>
      </c>
      <c r="F22" s="16">
        <f t="shared" si="3"/>
        <v>0</v>
      </c>
      <c r="G22" s="11">
        <f t="shared" si="1"/>
        <v>0.95344745317905288</v>
      </c>
    </row>
    <row r="23" spans="1:7" ht="22.5" x14ac:dyDescent="0.25">
      <c r="A23" s="6" t="s">
        <v>20</v>
      </c>
      <c r="B23" s="5">
        <v>19402</v>
      </c>
      <c r="C23" s="5">
        <v>24980</v>
      </c>
      <c r="D23" s="5">
        <v>24980</v>
      </c>
      <c r="E23" s="5">
        <v>24977</v>
      </c>
      <c r="F23" s="16">
        <f t="shared" si="3"/>
        <v>0</v>
      </c>
      <c r="G23" s="11">
        <f t="shared" si="1"/>
        <v>0.99987990392313852</v>
      </c>
    </row>
    <row r="24" spans="1:7" ht="23.25" thickBot="1" x14ac:dyDescent="0.3">
      <c r="A24" s="8" t="s">
        <v>21</v>
      </c>
      <c r="B24" s="9">
        <v>145500</v>
      </c>
      <c r="C24" s="9">
        <v>350</v>
      </c>
      <c r="D24" s="9">
        <v>350</v>
      </c>
      <c r="E24" s="9">
        <v>350</v>
      </c>
      <c r="F24" s="18">
        <f t="shared" si="3"/>
        <v>0</v>
      </c>
      <c r="G24" s="13">
        <f t="shared" si="1"/>
        <v>1</v>
      </c>
    </row>
  </sheetData>
  <mergeCells count="9">
    <mergeCell ref="A1:G1"/>
    <mergeCell ref="A2:G2"/>
    <mergeCell ref="A3:G3"/>
    <mergeCell ref="A4:G4"/>
    <mergeCell ref="A5:A7"/>
    <mergeCell ref="B5:D5"/>
    <mergeCell ref="E5:E6"/>
    <mergeCell ref="F5:F6"/>
    <mergeCell ref="G5:G7"/>
  </mergeCells>
  <pageMargins left="0.7" right="0.7" top="0.75" bottom="0.75" header="0.3" footer="0.3"/>
  <pageSetup paperSize="12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EJEC.11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Vianed Ballesteros</dc:creator>
  <cp:lastModifiedBy>Vianed Ballesteros</cp:lastModifiedBy>
  <cp:lastPrinted>2020-09-14T15:52:39Z</cp:lastPrinted>
  <dcterms:created xsi:type="dcterms:W3CDTF">2020-09-10T19:50:32Z</dcterms:created>
  <dcterms:modified xsi:type="dcterms:W3CDTF">2020-12-04T19:06:55Z</dcterms:modified>
</cp:coreProperties>
</file>