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"/>
    </mc:Choice>
  </mc:AlternateContent>
  <xr:revisionPtr revIDLastSave="0" documentId="8_{84BAFD56-5414-4D62-88C3-B5CB866DE83B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ENTIDADES!$B$19:$AB$130</definedName>
    <definedName name="_xlnm._FilterDatabase" localSheetId="1" hidden="1">MUNICIPIOS!$B$19:$AB$100</definedName>
    <definedName name="_xlnm.Print_Area" localSheetId="0">ENTIDADES!$A$1:$AB$130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45" i="5" l="1"/>
  <c r="AB45" i="5" s="1"/>
  <c r="AB57" i="2" l="1"/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A58" i="5"/>
  <c r="AB58" i="5" s="1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A127" i="2"/>
  <c r="AB127" i="2" s="1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<sst xmlns="http://schemas.openxmlformats.org/spreadsheetml/2006/main" count="253" uniqueCount="225">
  <si>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</si>
  <si>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</si>
  <si>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</si>
  <si>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</si>
  <si>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</si>
  <si>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</si>
  <si>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</si>
  <si>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</si>
  <si>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</si>
  <si>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</si>
  <si>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</si>
  <si>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</si>
  <si>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</si>
  <si>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</si>
  <si>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</si>
  <si>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</si>
  <si>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</si>
  <si>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</si>
  <si>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</si>
  <si>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</si>
  <si>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</si>
  <si>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</si>
  <si>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</si>
  <si>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</si>
  <si>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</si>
  <si>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</si>
  <si>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</si>
  <si>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</si>
  <si>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</si>
  <si>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</si>
  <si>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</si>
  <si>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</si>
  <si>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</si>
  <si>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</si>
  <si>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</si>
  <si>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</si>
  <si>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</si>
  <si>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</si>
  <si>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</si>
  <si>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</si>
  <si>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</si>
  <si>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</si>
  <si>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</si>
  <si>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</si>
  <si>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</si>
  <si>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</si>
  <si>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</si>
  <si>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</si>
  <si>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</si>
  <si>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</si>
  <si>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</si>
  <si>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</si>
  <si>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</si>
  <si>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</si>
  <si>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</si>
  <si>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</si>
  <si>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</si>
  <si>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</si>
  <si>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</si>
  <si>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</si>
  <si>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</si>
  <si>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</si>
  <si>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</si>
  <si>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</si>
  <si>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</si>
  <si>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</si>
  <si>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</si>
  <si>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</si>
  <si>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</si>
  <si>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</si>
  <si>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</si>
  <si>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</si>
  <si>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</si>
  <si>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</si>
  <si>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</si>
  <si>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</si>
  <si>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</si>
  <si>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</si>
  <si>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</si>
  <si>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</si>
  <si>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</si>
  <si>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</si>
  <si>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</si>
  <si>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</si>
  <si>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</si>
  <si>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</si>
  <si>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</si>
  <si>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</si>
  <si>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</si>
  <si>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</si>
  <si>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</si>
  <si>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</si>
  <si>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</si>
  <si>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</si>
  <si>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</si>
  <si>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</si>
  <si>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</si>
  <si>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</si>
  <si>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</si>
  <si>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</si>
  <si>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</si>
  <si>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</si>
  <si>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</si>
  <si>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</si>
  <si>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</si>
  <si>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</si>
  <si>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</si>
  <si>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</si>
  <si>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</si>
  <si>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</si>
  <si>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</si>
  <si>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</si>
  <si>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</si>
  <si>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</si>
  <si>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</si>
  <si>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</si>
  <si>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</si>
  <si>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</si>
  <si>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</si>
  <si>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</si>
  <si>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</si>
  <si>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</si>
  <si>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</si>
  <si>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</si>
  <si>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</si>
  <si>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</si>
  <si>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</si>
  <si>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</si>
  <si>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</si>
  <si>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</si>
  <si>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</si>
  <si>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</si>
  <si>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</si>
  <si>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</si>
  <si>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</si>
  <si>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</si>
  <si>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</si>
  <si>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</si>
  <si>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</si>
  <si>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</si>
  <si>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</si>
  <si>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</si>
  <si>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</si>
  <si>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</si>
  <si>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</si>
  <si>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</si>
  <si>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</si>
  <si>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</si>
  <si>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</si>
  <si>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</si>
  <si>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</si>
  <si>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</si>
  <si>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</si>
  <si>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</si>
  <si>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</si>
  <si>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</si>
  <si>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</si>
  <si>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</si>
  <si>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</si>
  <si>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</si>
  <si>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</si>
  <si>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</si>
  <si>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</si>
  <si>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</si>
  <si>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</si>
  <si>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</si>
  <si>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</si>
  <si>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</si>
  <si>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</si>
  <si>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</si>
  <si>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</si>
  <si>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</si>
  <si>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</si>
  <si>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</si>
  <si>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</si>
  <si>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</si>
  <si>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</si>
  <si>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</si>
  <si>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</si>
  <si>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</si>
  <si>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</si>
  <si>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</si>
  <si>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</si>
  <si>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</si>
  <si>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</si>
  <si>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</si>
  <si>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</si>
  <si>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</si>
  <si>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</si>
  <si>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</si>
  <si>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</si>
  <si>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</si>
  <si>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</si>
  <si>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</si>
  <si>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</si>
  <si>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</si>
  <si>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</si>
  <si>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</si>
  <si>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</si>
  <si>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</si>
  <si>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</si>
  <si>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</si>
  <si>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</si>
  <si>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</si>
  <si>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</si>
  <si>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</si>
  <si>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</si>
  <si>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</si>
  <si>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</si>
  <si>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</si>
  <si>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</si>
  <si>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</si>
  <si>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</si>
  <si>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</si>
  <si>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</si>
  <si>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</si>
  <si>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</si>
  <si>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</si>
  <si>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</si>
  <si>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</si>
  <si>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</si>
  <si>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</si>
  <si>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</si>
  <si>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JUNIO  2021</t>
  </si>
  <si>
    <t>MONITOREO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</si>
</sst>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5"/>
  <sheetViews>
    <sheetView showGridLines="0" zoomScale="70" zoomScaleNormal="70" workbookViewId="0">
      <pane xSplit="2" ySplit="19" topLeftCell="C88" activePane="bottomRight" state="frozen"/>
      <selection pane="topRight" activeCell="D1" sqref="D1"/>
      <selection pane="bottomLeft" activeCell="A20" sqref="A20"/>
      <selection pane="bottomRight" activeCell="AB20" sqref="AB20:AB130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5" t="s">
        <v>216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20.25" customHeight="1" x14ac:dyDescent="0.35">
      <c r="B7" s="66" t="s">
        <v>223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7"/>
      <c r="C9" s="69" t="s">
        <v>131</v>
      </c>
      <c r="D9" s="69" t="s">
        <v>130</v>
      </c>
      <c r="E9" s="69" t="s">
        <v>129</v>
      </c>
      <c r="F9" s="69" t="s">
        <v>128</v>
      </c>
      <c r="G9" s="69" t="s">
        <v>127</v>
      </c>
      <c r="H9" s="69" t="s">
        <v>126</v>
      </c>
      <c r="I9" s="69" t="s">
        <v>125</v>
      </c>
      <c r="J9" s="69" t="s">
        <v>124</v>
      </c>
      <c r="K9" s="71" t="s">
        <v>123</v>
      </c>
      <c r="L9" s="71" t="s">
        <v>122</v>
      </c>
      <c r="M9" s="71" t="s">
        <v>121</v>
      </c>
      <c r="N9" s="71" t="s">
        <v>120</v>
      </c>
      <c r="O9" s="71" t="s">
        <v>119</v>
      </c>
      <c r="P9" s="71" t="s">
        <v>118</v>
      </c>
      <c r="Q9" s="71" t="s">
        <v>117</v>
      </c>
      <c r="R9" s="71" t="s">
        <v>116</v>
      </c>
      <c r="S9" s="71" t="s">
        <v>115</v>
      </c>
      <c r="T9" s="71" t="s">
        <v>114</v>
      </c>
      <c r="U9" s="71" t="s">
        <v>113</v>
      </c>
      <c r="V9" s="81" t="s">
        <v>112</v>
      </c>
      <c r="W9" s="81" t="s">
        <v>111</v>
      </c>
      <c r="X9" s="81" t="s">
        <v>110</v>
      </c>
      <c r="Y9" s="81" t="s">
        <v>109</v>
      </c>
      <c r="Z9" s="81" t="s">
        <v>108</v>
      </c>
      <c r="AA9" s="83" t="s">
        <v>0</v>
      </c>
      <c r="AB9" s="79" t="s">
        <v>1</v>
      </c>
    </row>
    <row r="10" spans="1:28" s="8" customFormat="1" ht="18" customHeight="1" x14ac:dyDescent="0.25">
      <c r="A10" s="21"/>
      <c r="B10" s="68"/>
      <c r="C10" s="70"/>
      <c r="D10" s="70"/>
      <c r="E10" s="70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2"/>
      <c r="W10" s="82"/>
      <c r="X10" s="82"/>
      <c r="Y10" s="82"/>
      <c r="Z10" s="82"/>
      <c r="AA10" s="84"/>
      <c r="AB10" s="80"/>
    </row>
    <row r="11" spans="1:28" s="8" customFormat="1" ht="18" customHeight="1" x14ac:dyDescent="0.25">
      <c r="A11" s="21"/>
      <c r="B11" s="68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2"/>
      <c r="W11" s="82"/>
      <c r="X11" s="82"/>
      <c r="Y11" s="82"/>
      <c r="Z11" s="82"/>
      <c r="AA11" s="84"/>
      <c r="AB11" s="80"/>
    </row>
    <row r="12" spans="1:28" s="8" customFormat="1" ht="18" customHeight="1" x14ac:dyDescent="0.25">
      <c r="A12" s="21"/>
      <c r="B12" s="68"/>
      <c r="C12" s="70"/>
      <c r="D12" s="70"/>
      <c r="E12" s="70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2"/>
      <c r="W12" s="82"/>
      <c r="X12" s="82"/>
      <c r="Y12" s="82"/>
      <c r="Z12" s="82"/>
      <c r="AA12" s="84"/>
      <c r="AB12" s="80"/>
    </row>
    <row r="13" spans="1:28" s="8" customFormat="1" ht="18" customHeight="1" x14ac:dyDescent="0.25">
      <c r="A13" s="21"/>
      <c r="B13" s="68"/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2"/>
      <c r="W13" s="82"/>
      <c r="X13" s="82"/>
      <c r="Y13" s="82"/>
      <c r="Z13" s="82"/>
      <c r="AA13" s="84"/>
      <c r="AB13" s="80"/>
    </row>
    <row r="14" spans="1:28" s="8" customFormat="1" ht="18" customHeight="1" x14ac:dyDescent="0.25">
      <c r="A14" s="21"/>
      <c r="B14" s="68"/>
      <c r="C14" s="70"/>
      <c r="D14" s="70"/>
      <c r="E14" s="70"/>
      <c r="F14" s="70"/>
      <c r="G14" s="70"/>
      <c r="H14" s="70"/>
      <c r="I14" s="70"/>
      <c r="J14" s="7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2"/>
      <c r="W14" s="82"/>
      <c r="X14" s="82"/>
      <c r="Y14" s="82"/>
      <c r="Z14" s="82"/>
      <c r="AA14" s="84"/>
      <c r="AB14" s="80"/>
    </row>
    <row r="15" spans="1:28" s="8" customFormat="1" ht="18" customHeight="1" x14ac:dyDescent="0.25">
      <c r="A15" s="21"/>
      <c r="B15" s="68"/>
      <c r="C15" s="70"/>
      <c r="D15" s="70"/>
      <c r="E15" s="70"/>
      <c r="F15" s="70"/>
      <c r="G15" s="70"/>
      <c r="H15" s="70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82"/>
      <c r="W15" s="82"/>
      <c r="X15" s="82"/>
      <c r="Y15" s="82"/>
      <c r="Z15" s="82"/>
      <c r="AA15" s="84"/>
      <c r="AB15" s="80"/>
    </row>
    <row r="16" spans="1:28" s="8" customFormat="1" ht="18" customHeight="1" x14ac:dyDescent="0.25">
      <c r="A16" s="21"/>
      <c r="B16" s="68"/>
      <c r="C16" s="70"/>
      <c r="D16" s="70"/>
      <c r="E16" s="70"/>
      <c r="F16" s="70"/>
      <c r="G16" s="70"/>
      <c r="H16" s="70"/>
      <c r="I16" s="70"/>
      <c r="J16" s="70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82"/>
      <c r="W16" s="82"/>
      <c r="X16" s="82"/>
      <c r="Y16" s="82"/>
      <c r="Z16" s="82"/>
      <c r="AA16" s="84"/>
      <c r="AB16" s="80"/>
    </row>
    <row r="17" spans="1:30" s="8" customFormat="1" ht="18" customHeight="1" x14ac:dyDescent="0.25">
      <c r="A17" s="21"/>
      <c r="B17" s="68"/>
      <c r="C17" s="70"/>
      <c r="D17" s="70"/>
      <c r="E17" s="70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2"/>
      <c r="W17" s="82"/>
      <c r="X17" s="82"/>
      <c r="Y17" s="82"/>
      <c r="Z17" s="82"/>
      <c r="AA17" s="84"/>
      <c r="AB17" s="80"/>
    </row>
    <row r="18" spans="1:30" s="8" customFormat="1" ht="22.5" customHeight="1" x14ac:dyDescent="0.25">
      <c r="A18" s="21"/>
      <c r="B18" s="68"/>
      <c r="C18" s="70"/>
      <c r="D18" s="70"/>
      <c r="E18" s="70"/>
      <c r="F18" s="70"/>
      <c r="G18" s="70"/>
      <c r="H18" s="70"/>
      <c r="I18" s="70"/>
      <c r="J18" s="70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2"/>
      <c r="W18" s="82"/>
      <c r="X18" s="82"/>
      <c r="Y18" s="82"/>
      <c r="Z18" s="82"/>
      <c r="AA18" s="84"/>
      <c r="AB18" s="8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1</v>
      </c>
      <c r="R22" s="48">
        <v>0</v>
      </c>
      <c r="S22" s="48">
        <v>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1</v>
      </c>
      <c r="AA22" s="49">
        <f t="shared" si="0"/>
        <v>17</v>
      </c>
      <c r="AB22" s="50">
        <f t="shared" si="1"/>
        <v>70.833333333333343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0</v>
      </c>
      <c r="U25" s="48">
        <v>0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21</v>
      </c>
      <c r="AB25" s="50">
        <f t="shared" si="1"/>
        <v>87.5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24</v>
      </c>
      <c r="AB33" s="51">
        <f t="shared" ref="AB33:AB34" si="9">AA33/24*(100)</f>
        <v>100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0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0</v>
      </c>
      <c r="R34" s="48">
        <v>1</v>
      </c>
      <c r="S34" s="48">
        <v>1</v>
      </c>
      <c r="T34" s="48">
        <v>0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21</v>
      </c>
      <c r="AB34" s="51">
        <f t="shared" si="9"/>
        <v>87.5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8.5" customHeight="1" x14ac:dyDescent="0.25">
      <c r="A38" s="31">
        <v>19</v>
      </c>
      <c r="B38" s="47" t="s">
        <v>11</v>
      </c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0</v>
      </c>
      <c r="L38" s="60">
        <v>0</v>
      </c>
      <c r="M38" s="60">
        <v>1</v>
      </c>
      <c r="N38" s="60">
        <v>1</v>
      </c>
      <c r="O38" s="60">
        <v>1</v>
      </c>
      <c r="P38" s="60">
        <v>0</v>
      </c>
      <c r="Q38" s="60">
        <v>0</v>
      </c>
      <c r="R38" s="60">
        <v>1</v>
      </c>
      <c r="S38" s="60">
        <v>1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1</v>
      </c>
      <c r="Z38" s="60">
        <v>1</v>
      </c>
      <c r="AA38" s="48">
        <f t="shared" si="6"/>
        <v>15</v>
      </c>
      <c r="AB38" s="51">
        <f t="shared" si="7"/>
        <v>62.5</v>
      </c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customHeight="1" x14ac:dyDescent="0.25">
      <c r="A46" s="31">
        <v>27</v>
      </c>
      <c r="B46" s="47" t="s">
        <v>202</v>
      </c>
      <c r="C46" s="76" t="s">
        <v>218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1</v>
      </c>
      <c r="W54" s="48">
        <v>1</v>
      </c>
      <c r="X54" s="48">
        <v>1</v>
      </c>
      <c r="Y54" s="48">
        <v>1</v>
      </c>
      <c r="Z54" s="48">
        <v>1</v>
      </c>
      <c r="AA54" s="48">
        <f t="shared" si="19"/>
        <v>24</v>
      </c>
      <c r="AB54" s="51">
        <f t="shared" si="18"/>
        <v>100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customHeight="1" x14ac:dyDescent="0.25">
      <c r="A57" s="31">
        <v>38</v>
      </c>
      <c r="B57" s="47" t="s">
        <v>84</v>
      </c>
      <c r="C57" s="48">
        <v>1</v>
      </c>
      <c r="D57" s="48">
        <v>1</v>
      </c>
      <c r="E57" s="48">
        <v>1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8</v>
      </c>
      <c r="AB57" s="51">
        <f t="shared" si="18"/>
        <v>33.333333333333329</v>
      </c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si="19"/>
        <v>24</v>
      </c>
      <c r="AB64" s="51">
        <f t="shared" si="18"/>
        <v>100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0">SUM(C65:Z65)</f>
        <v>24</v>
      </c>
      <c r="AB65" s="51">
        <f t="shared" si="18"/>
        <v>100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0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0</v>
      </c>
      <c r="L68" s="58">
        <v>1</v>
      </c>
      <c r="M68" s="58">
        <v>1</v>
      </c>
      <c r="N68" s="58">
        <v>1</v>
      </c>
      <c r="O68" s="58">
        <v>1</v>
      </c>
      <c r="P68" s="58">
        <v>0</v>
      </c>
      <c r="Q68" s="58">
        <v>0</v>
      </c>
      <c r="R68" s="58">
        <v>1</v>
      </c>
      <c r="S68" s="58">
        <v>1</v>
      </c>
      <c r="T68" s="58">
        <v>0</v>
      </c>
      <c r="U68" s="58">
        <v>1</v>
      </c>
      <c r="V68" s="58">
        <v>0</v>
      </c>
      <c r="W68" s="58">
        <v>0</v>
      </c>
      <c r="X68" s="58">
        <v>1</v>
      </c>
      <c r="Y68" s="58">
        <v>1</v>
      </c>
      <c r="Z68" s="58">
        <v>1</v>
      </c>
      <c r="AA68" s="48">
        <f t="shared" si="19"/>
        <v>18</v>
      </c>
      <c r="AB68" s="51">
        <f t="shared" si="18"/>
        <v>75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1">SUM(C74:Z74)</f>
        <v>24</v>
      </c>
      <c r="AB74" s="51">
        <f t="shared" ref="AB74" si="22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3">SUM(C75:Z75)</f>
        <v>24</v>
      </c>
      <c r="AB75" s="51">
        <f t="shared" ref="AB75" si="24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5">SUM(C76:Z76)</f>
        <v>24</v>
      </c>
      <c r="AB76" s="51">
        <f t="shared" ref="AB76:AB103" si="26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7">SUM(C77:Z77)</f>
        <v>24</v>
      </c>
      <c r="AB77" s="51">
        <f t="shared" ref="AB77" si="28">AA77/24*(100)</f>
        <v>100</v>
      </c>
    </row>
    <row r="78" spans="1:29" ht="24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0</v>
      </c>
      <c r="R78" s="58">
        <v>0</v>
      </c>
      <c r="S78" s="58">
        <v>0</v>
      </c>
      <c r="T78" s="58">
        <v>1</v>
      </c>
      <c r="U78" s="58">
        <v>0</v>
      </c>
      <c r="V78" s="58">
        <v>1</v>
      </c>
      <c r="W78" s="58">
        <v>0</v>
      </c>
      <c r="X78" s="58">
        <v>0</v>
      </c>
      <c r="Y78" s="58">
        <v>1</v>
      </c>
      <c r="Z78" s="58">
        <v>1</v>
      </c>
      <c r="AA78" s="48">
        <f t="shared" si="25"/>
        <v>18</v>
      </c>
      <c r="AB78" s="51">
        <f t="shared" si="26"/>
        <v>75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5"/>
        <v>24</v>
      </c>
      <c r="AB79" s="51">
        <f t="shared" si="26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5"/>
        <v>24</v>
      </c>
      <c r="AB80" s="51">
        <f t="shared" si="26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5"/>
        <v>24</v>
      </c>
      <c r="AB81" s="51">
        <f t="shared" si="26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5"/>
        <v>24</v>
      </c>
      <c r="AB82" s="51">
        <f t="shared" si="26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5"/>
        <v>24</v>
      </c>
      <c r="AB83" s="51">
        <f t="shared" si="26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5"/>
        <v>24</v>
      </c>
      <c r="AB84" s="51">
        <f t="shared" si="26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5"/>
        <v>24</v>
      </c>
      <c r="AB85" s="51">
        <f t="shared" si="26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0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5"/>
        <v>23</v>
      </c>
      <c r="AB86" s="51">
        <f t="shared" si="26"/>
        <v>95.833333333333343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29">SUM(C87:Z87)</f>
        <v>24</v>
      </c>
      <c r="AB87" s="51">
        <f t="shared" ref="AB87" si="30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5"/>
        <v>24</v>
      </c>
      <c r="AB88" s="51">
        <f t="shared" si="26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5"/>
        <v>24</v>
      </c>
      <c r="AB89" s="51">
        <f t="shared" si="26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5"/>
        <v>24</v>
      </c>
      <c r="AB90" s="51">
        <f t="shared" si="26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5"/>
        <v>24</v>
      </c>
      <c r="AB91" s="51">
        <f t="shared" si="26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5"/>
        <v>24</v>
      </c>
      <c r="AB92" s="51">
        <f t="shared" si="26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5"/>
        <v>24</v>
      </c>
      <c r="AB93" s="51">
        <f t="shared" si="26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5"/>
        <v>24</v>
      </c>
      <c r="AB94" s="51">
        <f t="shared" si="26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5"/>
        <v>24</v>
      </c>
      <c r="AB95" s="51">
        <f t="shared" si="26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1">SUM(C96:Z96)</f>
        <v>24</v>
      </c>
      <c r="AB96" s="51">
        <f t="shared" ref="AB96" si="32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5"/>
        <v>24</v>
      </c>
      <c r="AB98" s="51">
        <f t="shared" si="26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5"/>
        <v>24</v>
      </c>
      <c r="AB99" s="51">
        <f t="shared" si="26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5"/>
        <v>24</v>
      </c>
      <c r="AB100" s="51">
        <f t="shared" si="26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f t="shared" si="25"/>
        <v>24</v>
      </c>
      <c r="AB101" s="51">
        <f t="shared" si="26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5"/>
        <v>24</v>
      </c>
      <c r="AB102" s="51">
        <f t="shared" si="26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5"/>
        <v>24</v>
      </c>
      <c r="AB103" s="51">
        <f t="shared" si="26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1</v>
      </c>
      <c r="L104" s="58">
        <v>1</v>
      </c>
      <c r="M104" s="58">
        <v>1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0</v>
      </c>
      <c r="W104" s="58">
        <v>1</v>
      </c>
      <c r="X104" s="58">
        <v>1</v>
      </c>
      <c r="Y104" s="58">
        <v>1</v>
      </c>
      <c r="Z104" s="58">
        <v>1</v>
      </c>
      <c r="AA104" s="48">
        <f t="shared" ref="AA104" si="33">SUM(C104:Z104)</f>
        <v>23</v>
      </c>
      <c r="AB104" s="51">
        <f t="shared" ref="AB104" si="34">AA104/24*(100)</f>
        <v>95.833333333333343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5">SUM(C105:Z105)</f>
        <v>24</v>
      </c>
      <c r="AB105" s="51">
        <f t="shared" ref="AB105" si="36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7">SUM(C106:Z106)</f>
        <v>24</v>
      </c>
      <c r="AB106" s="51">
        <f t="shared" ref="AB106:AB113" si="38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ref="AA107" si="39">SUM(C107:Z107)</f>
        <v>24</v>
      </c>
      <c r="AB107" s="51">
        <f t="shared" ref="AB107" si="40">AA107/24*(100)</f>
        <v>100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7"/>
        <v>24</v>
      </c>
      <c r="AB108" s="51">
        <f t="shared" si="38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f t="shared" si="37"/>
        <v>24</v>
      </c>
      <c r="AB109" s="51">
        <f t="shared" si="38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f t="shared" si="37"/>
        <v>24</v>
      </c>
      <c r="AB110" s="51">
        <f t="shared" si="38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f t="shared" si="37"/>
        <v>24</v>
      </c>
      <c r="AB111" s="51">
        <f t="shared" si="38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f t="shared" si="37"/>
        <v>24</v>
      </c>
      <c r="AB112" s="51">
        <f t="shared" si="38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7"/>
        <v>24</v>
      </c>
      <c r="AB113" s="51">
        <f t="shared" si="38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1">SUM(C114:Z114)</f>
        <v>24</v>
      </c>
      <c r="AB114" s="51">
        <f t="shared" ref="AB114:AB116" si="42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1"/>
        <v>24</v>
      </c>
      <c r="AB115" s="51">
        <f t="shared" si="42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1"/>
        <v>24</v>
      </c>
      <c r="AB116" s="51">
        <f t="shared" si="42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3">SUM(C117:Z117)</f>
        <v>24</v>
      </c>
      <c r="AB117" s="51">
        <f t="shared" ref="AB117:AB118" si="44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3"/>
        <v>24</v>
      </c>
      <c r="AB118" s="51">
        <f t="shared" si="44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5">SUM(C119:Z119)</f>
        <v>24</v>
      </c>
      <c r="AB119" s="51">
        <f t="shared" ref="AB119:AB122" si="46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5"/>
        <v>24</v>
      </c>
      <c r="AB120" s="51">
        <f t="shared" si="46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5"/>
        <v>24</v>
      </c>
      <c r="AB121" s="51">
        <f t="shared" si="46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5"/>
        <v>24</v>
      </c>
      <c r="AB122" s="51">
        <f t="shared" si="46"/>
        <v>100</v>
      </c>
    </row>
    <row r="123" spans="1:28" ht="36" customHeight="1" x14ac:dyDescent="0.25">
      <c r="A123" s="31">
        <v>104</v>
      </c>
      <c r="B123" s="47" t="s">
        <v>201</v>
      </c>
      <c r="C123" s="73" t="s">
        <v>217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60">
        <v>1</v>
      </c>
      <c r="W124" s="60">
        <v>1</v>
      </c>
      <c r="X124" s="52">
        <v>1</v>
      </c>
      <c r="Y124" s="52">
        <v>1</v>
      </c>
      <c r="Z124" s="52">
        <v>1</v>
      </c>
      <c r="AA124" s="48">
        <f t="shared" ref="AA124" si="47">SUM(C124:Z124)</f>
        <v>24</v>
      </c>
      <c r="AB124" s="51">
        <f t="shared" ref="AB124" si="48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49">SUM(C125:Z125)</f>
        <v>24</v>
      </c>
      <c r="AB125" s="51">
        <f t="shared" ref="AB125:AB128" si="50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49"/>
        <v>24</v>
      </c>
      <c r="AB126" s="51">
        <f t="shared" si="50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f t="shared" si="49"/>
        <v>24</v>
      </c>
      <c r="AB127" s="51">
        <f t="shared" si="50"/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49"/>
        <v>24</v>
      </c>
      <c r="AB128" s="51">
        <f t="shared" si="50"/>
        <v>100</v>
      </c>
    </row>
    <row r="129" spans="1:31" ht="24" customHeight="1" x14ac:dyDescent="0.25">
      <c r="A129" s="31">
        <v>110</v>
      </c>
      <c r="B129" s="47" t="s">
        <v>62</v>
      </c>
      <c r="C129" s="73" t="s">
        <v>222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30" si="51">SUM(C130:Z130)</f>
        <v>24</v>
      </c>
      <c r="AB130" s="51">
        <f t="shared" ref="AB130" si="52">AA130/24*(100)</f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autoFilter ref="B19:AB130" xr:uid="{00000000-0001-0000-0000-000000000000}"/>
  <sortState xmlns:xlrd2="http://schemas.microsoft.com/office/spreadsheetml/2017/richdata2" ref="B1:B135">
    <sortCondition ref="B21"/>
  </sortState>
  <mergeCells count="32">
    <mergeCell ref="AB9:AB18"/>
    <mergeCell ref="V9:V18"/>
    <mergeCell ref="W9:W18"/>
    <mergeCell ref="X9:X18"/>
    <mergeCell ref="Y9:Y18"/>
    <mergeCell ref="Z9:Z18"/>
    <mergeCell ref="AA9:AA18"/>
    <mergeCell ref="C123:Z123"/>
    <mergeCell ref="R9:R18"/>
    <mergeCell ref="O9:O18"/>
    <mergeCell ref="C129:Z129"/>
    <mergeCell ref="N9:N18"/>
    <mergeCell ref="C46:Z46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50" activePane="bottomRight" state="frozen"/>
      <selection pane="topRight" activeCell="D1" sqref="D1"/>
      <selection pane="bottomLeft" activeCell="A20" sqref="A20"/>
      <selection pane="bottomRight" activeCell="AB59" sqref="AB5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8" t="s">
        <v>216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35">
      <c r="B7" s="89" t="s">
        <v>224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3"/>
    <row r="9" spans="1:28" s="8" customFormat="1" ht="18" customHeight="1" x14ac:dyDescent="0.25">
      <c r="A9" s="7"/>
      <c r="B9" s="90"/>
      <c r="C9" s="91" t="s">
        <v>131</v>
      </c>
      <c r="D9" s="91" t="s">
        <v>130</v>
      </c>
      <c r="E9" s="91" t="s">
        <v>129</v>
      </c>
      <c r="F9" s="91" t="s">
        <v>128</v>
      </c>
      <c r="G9" s="91" t="s">
        <v>127</v>
      </c>
      <c r="H9" s="91" t="s">
        <v>126</v>
      </c>
      <c r="I9" s="91" t="s">
        <v>125</v>
      </c>
      <c r="J9" s="91" t="s">
        <v>124</v>
      </c>
      <c r="K9" s="85" t="s">
        <v>123</v>
      </c>
      <c r="L9" s="85" t="s">
        <v>122</v>
      </c>
      <c r="M9" s="85" t="s">
        <v>121</v>
      </c>
      <c r="N9" s="85" t="s">
        <v>120</v>
      </c>
      <c r="O9" s="85" t="s">
        <v>119</v>
      </c>
      <c r="P9" s="85" t="s">
        <v>118</v>
      </c>
      <c r="Q9" s="85" t="s">
        <v>117</v>
      </c>
      <c r="R9" s="85" t="s">
        <v>116</v>
      </c>
      <c r="S9" s="85" t="s">
        <v>115</v>
      </c>
      <c r="T9" s="85" t="s">
        <v>114</v>
      </c>
      <c r="U9" s="85" t="s">
        <v>113</v>
      </c>
      <c r="V9" s="87" t="s">
        <v>112</v>
      </c>
      <c r="W9" s="87" t="s">
        <v>111</v>
      </c>
      <c r="X9" s="87" t="s">
        <v>110</v>
      </c>
      <c r="Y9" s="87" t="s">
        <v>109</v>
      </c>
      <c r="Z9" s="87" t="s">
        <v>108</v>
      </c>
      <c r="AA9" s="86" t="s">
        <v>0</v>
      </c>
      <c r="AB9" s="92" t="s">
        <v>1</v>
      </c>
    </row>
    <row r="10" spans="1:28" s="8" customFormat="1" ht="18" customHeight="1" x14ac:dyDescent="0.25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7"/>
      <c r="Y10" s="87"/>
      <c r="Z10" s="87"/>
      <c r="AA10" s="86"/>
      <c r="AB10" s="92"/>
    </row>
    <row r="11" spans="1:28" s="8" customFormat="1" ht="18" customHeight="1" x14ac:dyDescent="0.25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7"/>
      <c r="Y11" s="87"/>
      <c r="Z11" s="87"/>
      <c r="AA11" s="86"/>
      <c r="AB11" s="92"/>
    </row>
    <row r="12" spans="1:28" s="8" customFormat="1" ht="18" customHeight="1" x14ac:dyDescent="0.25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7"/>
      <c r="Y12" s="87"/>
      <c r="Z12" s="87"/>
      <c r="AA12" s="86"/>
      <c r="AB12" s="92"/>
    </row>
    <row r="13" spans="1:28" s="8" customFormat="1" ht="18" customHeight="1" x14ac:dyDescent="0.25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7"/>
      <c r="Y13" s="87"/>
      <c r="Z13" s="87"/>
      <c r="AA13" s="86"/>
      <c r="AB13" s="92"/>
    </row>
    <row r="14" spans="1:28" s="8" customFormat="1" ht="18" customHeight="1" x14ac:dyDescent="0.25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7"/>
      <c r="Y14" s="87"/>
      <c r="Z14" s="87"/>
      <c r="AA14" s="86"/>
      <c r="AB14" s="92"/>
    </row>
    <row r="15" spans="1:28" s="8" customFormat="1" ht="18" customHeight="1" x14ac:dyDescent="0.25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7"/>
      <c r="W15" s="87"/>
      <c r="X15" s="87"/>
      <c r="Y15" s="87"/>
      <c r="Z15" s="87"/>
      <c r="AA15" s="86"/>
      <c r="AB15" s="92"/>
    </row>
    <row r="16" spans="1:28" s="8" customFormat="1" ht="18" customHeight="1" x14ac:dyDescent="0.25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7"/>
      <c r="W16" s="87"/>
      <c r="X16" s="87"/>
      <c r="Y16" s="87"/>
      <c r="Z16" s="87"/>
      <c r="AA16" s="86"/>
      <c r="AB16" s="92"/>
    </row>
    <row r="17" spans="1:31" s="8" customFormat="1" ht="18" customHeight="1" x14ac:dyDescent="0.25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7"/>
      <c r="W17" s="87"/>
      <c r="X17" s="87"/>
      <c r="Y17" s="87"/>
      <c r="Z17" s="87"/>
      <c r="AA17" s="86"/>
      <c r="AB17" s="92"/>
    </row>
    <row r="18" spans="1:31" s="8" customFormat="1" ht="22.5" customHeight="1" x14ac:dyDescent="0.25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7"/>
      <c r="W18" s="87"/>
      <c r="X18" s="87"/>
      <c r="Y18" s="87"/>
      <c r="Z18" s="87"/>
      <c r="AA18" s="86"/>
      <c r="AB18" s="92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0</v>
      </c>
      <c r="L21" s="61">
        <v>1</v>
      </c>
      <c r="M21" s="61">
        <v>1</v>
      </c>
      <c r="N21" s="61">
        <v>0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22</v>
      </c>
      <c r="AB21" s="63">
        <f t="shared" ref="AB21:AB84" si="3">AA21/24*(100)</f>
        <v>91.666666666666657</v>
      </c>
      <c r="AD21"/>
      <c r="AE21"/>
    </row>
    <row r="22" spans="1:31" s="2" customFormat="1" ht="22.5" customHeight="1" x14ac:dyDescent="0.25">
      <c r="A22" s="13">
        <v>114</v>
      </c>
      <c r="B22" s="62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63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62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24</v>
      </c>
      <c r="AB28" s="63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62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1</v>
      </c>
      <c r="L34" s="59">
        <v>1</v>
      </c>
      <c r="M34" s="59">
        <v>1</v>
      </c>
      <c r="N34" s="59">
        <v>1</v>
      </c>
      <c r="O34" s="59">
        <v>1</v>
      </c>
      <c r="P34" s="59">
        <v>1</v>
      </c>
      <c r="Q34" s="59">
        <v>1</v>
      </c>
      <c r="R34" s="59">
        <v>1</v>
      </c>
      <c r="S34" s="59">
        <v>1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24</v>
      </c>
      <c r="AB34" s="63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62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2"/>
        <v>24</v>
      </c>
      <c r="AB36" s="63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62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63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1</v>
      </c>
      <c r="Z51" s="61">
        <v>1</v>
      </c>
      <c r="AA51" s="59">
        <f t="shared" si="2"/>
        <v>11</v>
      </c>
      <c r="AB51" s="63">
        <f t="shared" si="3"/>
        <v>45.833333333333329</v>
      </c>
    </row>
    <row r="52" spans="1:28" ht="22.5" customHeight="1" x14ac:dyDescent="0.25">
      <c r="A52" s="13">
        <v>144</v>
      </c>
      <c r="B52" s="62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1</v>
      </c>
      <c r="Z56" s="61">
        <v>1</v>
      </c>
      <c r="AA56" s="59">
        <f t="shared" si="2"/>
        <v>10</v>
      </c>
      <c r="AB56" s="63">
        <f t="shared" si="3"/>
        <v>41.666666666666671</v>
      </c>
    </row>
    <row r="57" spans="1:28" ht="22.5" customHeight="1" x14ac:dyDescent="0.25">
      <c r="A57" s="13">
        <v>149</v>
      </c>
      <c r="B57" s="62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63">
        <f t="shared" si="3"/>
        <v>100</v>
      </c>
    </row>
    <row r="60" spans="1:28" ht="22.5" customHeight="1" x14ac:dyDescent="0.25">
      <c r="A60" s="13">
        <v>152</v>
      </c>
      <c r="B60" s="62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f t="shared" si="2"/>
        <v>8</v>
      </c>
      <c r="AB60" s="63">
        <f t="shared" si="3"/>
        <v>33.333333333333329</v>
      </c>
    </row>
    <row r="61" spans="1:28" ht="22.5" customHeight="1" x14ac:dyDescent="0.25">
      <c r="A61" s="13">
        <v>153</v>
      </c>
      <c r="B61" s="62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153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1</v>
      </c>
      <c r="L64" s="61">
        <v>1</v>
      </c>
      <c r="M64" s="61">
        <v>1</v>
      </c>
      <c r="N64" s="61">
        <v>1</v>
      </c>
      <c r="O64" s="61">
        <v>1</v>
      </c>
      <c r="P64" s="61">
        <v>1</v>
      </c>
      <c r="Q64" s="61">
        <v>1</v>
      </c>
      <c r="R64" s="61">
        <v>1</v>
      </c>
      <c r="S64" s="61">
        <v>1</v>
      </c>
      <c r="T64" s="61">
        <v>0</v>
      </c>
      <c r="U64" s="61">
        <v>0</v>
      </c>
      <c r="V64" s="61">
        <v>1</v>
      </c>
      <c r="W64" s="61">
        <v>1</v>
      </c>
      <c r="X64" s="61">
        <v>1</v>
      </c>
      <c r="Y64" s="61">
        <v>1</v>
      </c>
      <c r="Z64" s="61">
        <v>1</v>
      </c>
      <c r="AA64" s="59">
        <f t="shared" si="2"/>
        <v>22</v>
      </c>
      <c r="AB64" s="63">
        <f t="shared" si="3"/>
        <v>91.666666666666657</v>
      </c>
    </row>
    <row r="65" spans="1:28" ht="22.5" customHeight="1" x14ac:dyDescent="0.25">
      <c r="A65" s="13">
        <v>157</v>
      </c>
      <c r="B65" s="62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customHeight="1" x14ac:dyDescent="0.25">
      <c r="A69" s="13">
        <v>161</v>
      </c>
      <c r="B69" s="62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1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24</v>
      </c>
      <c r="AB69" s="63">
        <f t="shared" si="3"/>
        <v>100</v>
      </c>
    </row>
    <row r="70" spans="1:28" ht="22.5" customHeight="1" x14ac:dyDescent="0.25">
      <c r="A70" s="13">
        <v>162</v>
      </c>
      <c r="B70" s="62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customHeight="1" x14ac:dyDescent="0.25">
      <c r="A74" s="13">
        <v>166</v>
      </c>
      <c r="B74" s="62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24</v>
      </c>
      <c r="AB74" s="63">
        <f t="shared" si="3"/>
        <v>100</v>
      </c>
    </row>
    <row r="75" spans="1:28" ht="22.5" customHeight="1" x14ac:dyDescent="0.25">
      <c r="A75" s="13">
        <v>167</v>
      </c>
      <c r="B75" s="62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customHeight="1" x14ac:dyDescent="0.25">
      <c r="A80" s="13">
        <v>172</v>
      </c>
      <c r="B80" s="62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59">
        <f t="shared" si="2"/>
        <v>8</v>
      </c>
      <c r="AB80" s="63">
        <f t="shared" si="3"/>
        <v>33.333333333333329</v>
      </c>
    </row>
    <row r="81" spans="1:28" ht="22.5" customHeight="1" x14ac:dyDescent="0.25">
      <c r="A81" s="13">
        <v>173</v>
      </c>
      <c r="B81" s="62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customHeight="1" x14ac:dyDescent="0.25">
      <c r="A84" s="13">
        <v>176</v>
      </c>
      <c r="B84" s="62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8"/>
        <v>24</v>
      </c>
      <c r="AB86" s="63">
        <f t="shared" si="9"/>
        <v>100</v>
      </c>
    </row>
    <row r="87" spans="1:28" ht="22.5" customHeight="1" x14ac:dyDescent="0.25">
      <c r="A87" s="13">
        <v>179</v>
      </c>
      <c r="B87" s="62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24</v>
      </c>
      <c r="AB87" s="63">
        <f t="shared" si="9"/>
        <v>100</v>
      </c>
    </row>
    <row r="88" spans="1:28" ht="22.5" customHeight="1" x14ac:dyDescent="0.25">
      <c r="A88" s="13">
        <v>180</v>
      </c>
      <c r="B88" s="62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213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customHeight="1" x14ac:dyDescent="0.25">
      <c r="A90" s="13">
        <v>182</v>
      </c>
      <c r="B90" s="62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2">SUM(C90:Z90)</f>
        <v>24</v>
      </c>
      <c r="AB90" s="63">
        <f t="shared" ref="AB90" si="13">AA90/24*(100)</f>
        <v>100</v>
      </c>
    </row>
    <row r="91" spans="1:28" ht="22.5" customHeight="1" x14ac:dyDescent="0.25">
      <c r="A91" s="13">
        <v>183</v>
      </c>
      <c r="B91" s="62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24</v>
      </c>
      <c r="AB94" s="63">
        <f t="shared" si="19"/>
        <v>100</v>
      </c>
    </row>
    <row r="95" spans="1:28" ht="22.5" customHeight="1" x14ac:dyDescent="0.25">
      <c r="A95" s="13">
        <v>187</v>
      </c>
      <c r="B95" s="62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2021-08-23T15:40:53Z</dcterms:modified>
</cp:coreProperties>
</file>